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ZD\Desktop\Drzewa\Wycinka drzew\Wycinka26\wycinka pzd 2\"/>
    </mc:Choice>
  </mc:AlternateContent>
  <xr:revisionPtr revIDLastSave="0" documentId="13_ncr:1_{8EEEC076-2522-47B7-8C1A-51CBE121AF1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" sheetId="1" r:id="rId1"/>
  </sheets>
  <definedNames>
    <definedName name="_xlnm._FilterDatabase" localSheetId="0" hidden="1">Arkusz1!$C$4:$O$16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5" i="1" l="1"/>
  <c r="O5" i="1" s="1"/>
  <c r="J6" i="1"/>
  <c r="J10" i="1"/>
  <c r="J11" i="1"/>
  <c r="J13" i="1"/>
  <c r="J14" i="1"/>
  <c r="L15" i="1" l="1"/>
  <c r="I15" i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O15" i="1" s="1"/>
  <c r="C6" i="1"/>
  <c r="C7" i="1" s="1"/>
  <c r="C8" i="1" s="1"/>
  <c r="C9" i="1" s="1"/>
  <c r="C10" i="1" s="1"/>
  <c r="C11" i="1" s="1"/>
  <c r="C12" i="1" s="1"/>
  <c r="C13" i="1" s="1"/>
  <c r="C14" i="1" s="1"/>
  <c r="N15" i="1" l="1"/>
</calcChain>
</file>

<file path=xl/sharedStrings.xml><?xml version="1.0" encoding="utf-8"?>
<sst xmlns="http://schemas.openxmlformats.org/spreadsheetml/2006/main" count="46" uniqueCount="21">
  <si>
    <t>Lp.</t>
  </si>
  <si>
    <t>Nr drogi</t>
  </si>
  <si>
    <t>Nazwa drogi</t>
  </si>
  <si>
    <t>gatunek drzewa</t>
  </si>
  <si>
    <t>nr drzewa</t>
  </si>
  <si>
    <t>obwód cm/ m2</t>
  </si>
  <si>
    <t>il. sztuk</t>
  </si>
  <si>
    <t>Średnica cm</t>
  </si>
  <si>
    <t>Wys. m</t>
  </si>
  <si>
    <t>Masa m3p</t>
  </si>
  <si>
    <t>stawka</t>
  </si>
  <si>
    <t>wartość netto</t>
  </si>
  <si>
    <t>wartość brutto</t>
  </si>
  <si>
    <t>RAZEM:</t>
  </si>
  <si>
    <t>LIPA drobnolistna (Tilia cordata Mill)</t>
  </si>
  <si>
    <t>JESION wyniosły  (Fraxinus excelsior L.)</t>
  </si>
  <si>
    <t>KLON zwyczajny (Acer platanoides L.)</t>
  </si>
  <si>
    <t xml:space="preserve">1371C </t>
  </si>
  <si>
    <t>Szynwałd -Stare Błonowo</t>
  </si>
  <si>
    <t>K6</t>
  </si>
  <si>
    <t xml:space="preserve">Wycinka pzd2 Gmina Łasin droga powiatowa nr 1371C Szynwałd - Stare Błonowo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</si>
</sst>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3" x14ac:knownFonts="1">
    <font>
      <sz val="11"/>
      <color rgb="FF000000"/>
      <name val="Calibri"/>
      <family val="2"/>
      <charset val="238"/>
    </font>
    <font>
      <b/>
      <sz val="28"/>
      <color rgb="FF7030A0"/>
      <name val="Calibri"/>
      <family val="2"/>
      <charset val="238"/>
    </font>
    <font>
      <b/>
      <sz val="13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36"/>
      <color rgb="FF00B050"/>
      <name val="Times New Roman"/>
      <family val="1"/>
      <charset val="238"/>
    </font>
    <font>
      <b/>
      <sz val="28"/>
      <color rgb="FF000000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28"/>
      <color rgb="FF7030A0"/>
      <name val="Times New Roman"/>
      <family val="1"/>
      <charset val="238"/>
    </font>
    <font>
      <sz val="28"/>
      <color rgb="FF000000"/>
      <name val="Times New Roman"/>
      <family val="1"/>
      <charset val="238"/>
    </font>
    <font>
      <sz val="28"/>
      <name val="Times New Roman"/>
      <family val="1"/>
      <charset val="238"/>
    </font>
    <font>
      <sz val="25"/>
      <color rgb="FF000000"/>
      <name val="Times New Roman"/>
      <family val="1"/>
      <charset val="238"/>
    </font>
    <font>
      <sz val="28"/>
      <color theme="1"/>
      <name val="Times New Roman"/>
      <family val="1"/>
      <charset val="238"/>
    </font>
    <font>
      <b/>
      <sz val="25"/>
      <color theme="9" tint="-0.24997711111789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2" fontId="0" fillId="0" borderId="0" xfId="0" applyNumberFormat="1"/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2" fontId="5" fillId="3" borderId="9" xfId="0" applyNumberFormat="1" applyFont="1" applyFill="1" applyBorder="1" applyAlignment="1">
      <alignment horizontal="center" vertical="center"/>
    </xf>
    <xf numFmtId="2" fontId="5" fillId="3" borderId="10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/>
    <xf numFmtId="0" fontId="5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7030A0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FF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6"/>
  <sheetViews>
    <sheetView tabSelected="1" zoomScale="40" zoomScaleNormal="40" workbookViewId="0">
      <selection activeCell="F27" sqref="F27"/>
    </sheetView>
  </sheetViews>
  <sheetFormatPr defaultColWidth="8.7109375" defaultRowHeight="36" x14ac:dyDescent="0.55000000000000004"/>
  <cols>
    <col min="1" max="1" width="0.42578125" customWidth="1"/>
    <col min="2" max="2" width="8.7109375" hidden="1"/>
    <col min="4" max="4" width="29.7109375" style="1" customWidth="1"/>
    <col min="5" max="5" width="79" style="1" customWidth="1"/>
    <col min="6" max="6" width="84.85546875" style="1" customWidth="1"/>
    <col min="7" max="7" width="29.7109375" style="2" customWidth="1"/>
    <col min="8" max="8" width="43.42578125" customWidth="1"/>
    <col min="9" max="9" width="19.140625" style="1" customWidth="1"/>
    <col min="10" max="10" width="33.5703125" style="1" customWidth="1"/>
    <col min="11" max="11" width="25.28515625" style="3" customWidth="1"/>
    <col min="12" max="12" width="30.85546875" customWidth="1"/>
    <col min="13" max="13" width="85.140625" style="4" customWidth="1"/>
    <col min="14" max="14" width="32" style="5" customWidth="1"/>
    <col min="15" max="15" width="45.5703125" style="5" customWidth="1"/>
    <col min="1019" max="1024" width="11.5703125" customWidth="1"/>
  </cols>
  <sheetData>
    <row r="1" spans="3:15" ht="5.25" customHeight="1" x14ac:dyDescent="0.55000000000000004"/>
    <row r="2" spans="3:15" ht="13.5" hidden="1" customHeight="1" x14ac:dyDescent="0.55000000000000004">
      <c r="M2" s="38"/>
      <c r="N2" s="38"/>
      <c r="O2" s="38"/>
    </row>
    <row r="3" spans="3:15" ht="120.75" customHeight="1" thickBot="1" x14ac:dyDescent="0.3">
      <c r="C3" s="39" t="s">
        <v>20</v>
      </c>
      <c r="D3" s="39"/>
      <c r="E3" s="39"/>
      <c r="F3" s="39"/>
      <c r="G3" s="39"/>
      <c r="H3" s="39"/>
      <c r="I3" s="39"/>
      <c r="J3" s="40"/>
      <c r="K3" s="39"/>
      <c r="L3" s="39"/>
      <c r="M3" s="39"/>
      <c r="N3" s="39"/>
      <c r="O3" s="39"/>
    </row>
    <row r="4" spans="3:15" ht="95.25" customHeight="1" thickBot="1" x14ac:dyDescent="0.3">
      <c r="C4" s="6" t="s">
        <v>0</v>
      </c>
      <c r="D4" s="7" t="s">
        <v>1</v>
      </c>
      <c r="E4" s="8" t="s">
        <v>2</v>
      </c>
      <c r="F4" s="8" t="s">
        <v>3</v>
      </c>
      <c r="G4" s="9" t="s">
        <v>4</v>
      </c>
      <c r="H4" s="10" t="s">
        <v>5</v>
      </c>
      <c r="I4" s="31" t="s">
        <v>6</v>
      </c>
      <c r="J4" s="35" t="s">
        <v>7</v>
      </c>
      <c r="K4" s="34" t="s">
        <v>8</v>
      </c>
      <c r="L4" s="6" t="s">
        <v>9</v>
      </c>
      <c r="M4" s="6" t="s">
        <v>10</v>
      </c>
      <c r="N4" s="11" t="s">
        <v>11</v>
      </c>
      <c r="O4" s="12" t="s">
        <v>12</v>
      </c>
    </row>
    <row r="5" spans="3:15" ht="75.75" customHeight="1" x14ac:dyDescent="0.45">
      <c r="C5" s="13">
        <v>1</v>
      </c>
      <c r="D5" s="14" t="s">
        <v>17</v>
      </c>
      <c r="E5" s="15" t="s">
        <v>18</v>
      </c>
      <c r="F5" s="22" t="s">
        <v>14</v>
      </c>
      <c r="G5" s="23">
        <v>13</v>
      </c>
      <c r="H5" s="24">
        <v>190</v>
      </c>
      <c r="I5" s="32">
        <v>1</v>
      </c>
      <c r="J5" s="36">
        <v>60</v>
      </c>
      <c r="K5" s="34">
        <v>15</v>
      </c>
      <c r="L5" s="16">
        <v>1.83</v>
      </c>
      <c r="M5" s="16">
        <v>150</v>
      </c>
      <c r="N5" s="16">
        <f>L5*M5</f>
        <v>274.5</v>
      </c>
      <c r="O5" s="16">
        <f>N5*1.23</f>
        <v>337.63499999999999</v>
      </c>
    </row>
    <row r="6" spans="3:15" ht="56.25" customHeight="1" x14ac:dyDescent="0.45">
      <c r="C6" s="13">
        <f t="shared" ref="C6:C14" si="0">C5+1</f>
        <v>2</v>
      </c>
      <c r="D6" s="14" t="s">
        <v>17</v>
      </c>
      <c r="E6" s="15" t="s">
        <v>18</v>
      </c>
      <c r="F6" s="22" t="s">
        <v>14</v>
      </c>
      <c r="G6" s="23">
        <v>15</v>
      </c>
      <c r="H6" s="24">
        <v>240</v>
      </c>
      <c r="I6" s="32">
        <v>1</v>
      </c>
      <c r="J6" s="36">
        <f t="shared" ref="J6:J14" si="1">H6/3.14</f>
        <v>76.43312101910827</v>
      </c>
      <c r="K6" s="34">
        <v>12</v>
      </c>
      <c r="L6" s="16">
        <v>2.35</v>
      </c>
      <c r="M6" s="16">
        <v>150</v>
      </c>
      <c r="N6" s="16">
        <f t="shared" ref="N6:N14" si="2">L6*M6</f>
        <v>352.5</v>
      </c>
      <c r="O6" s="16">
        <f t="shared" ref="O6:O14" si="3">N6*1.23</f>
        <v>433.57499999999999</v>
      </c>
    </row>
    <row r="7" spans="3:15" ht="42" customHeight="1" x14ac:dyDescent="0.45">
      <c r="C7" s="13">
        <f t="shared" si="0"/>
        <v>3</v>
      </c>
      <c r="D7" s="14" t="s">
        <v>17</v>
      </c>
      <c r="E7" s="15" t="s">
        <v>18</v>
      </c>
      <c r="F7" s="22" t="s">
        <v>14</v>
      </c>
      <c r="G7" s="23">
        <v>16</v>
      </c>
      <c r="H7" s="24">
        <v>260</v>
      </c>
      <c r="I7" s="32">
        <v>1</v>
      </c>
      <c r="J7" s="36">
        <v>82</v>
      </c>
      <c r="K7" s="34">
        <v>14</v>
      </c>
      <c r="L7" s="16">
        <v>3.19</v>
      </c>
      <c r="M7" s="16">
        <v>150</v>
      </c>
      <c r="N7" s="16">
        <f t="shared" si="2"/>
        <v>478.5</v>
      </c>
      <c r="O7" s="16">
        <f t="shared" si="3"/>
        <v>588.55499999999995</v>
      </c>
    </row>
    <row r="8" spans="3:15" ht="62.25" customHeight="1" x14ac:dyDescent="0.45">
      <c r="C8" s="13">
        <f t="shared" si="0"/>
        <v>4</v>
      </c>
      <c r="D8" s="14" t="s">
        <v>17</v>
      </c>
      <c r="E8" s="15" t="s">
        <v>18</v>
      </c>
      <c r="F8" s="22" t="s">
        <v>14</v>
      </c>
      <c r="G8" s="23">
        <v>17</v>
      </c>
      <c r="H8" s="24">
        <v>160</v>
      </c>
      <c r="I8" s="33">
        <v>1</v>
      </c>
      <c r="J8" s="36">
        <v>50</v>
      </c>
      <c r="K8" s="34" t="s">
        <v>19</v>
      </c>
      <c r="L8" s="16">
        <v>1.18</v>
      </c>
      <c r="M8" s="16">
        <v>150</v>
      </c>
      <c r="N8" s="16">
        <f t="shared" si="2"/>
        <v>177</v>
      </c>
      <c r="O8" s="16">
        <f t="shared" si="3"/>
        <v>217.71</v>
      </c>
    </row>
    <row r="9" spans="3:15" ht="45" customHeight="1" x14ac:dyDescent="0.45">
      <c r="C9" s="13">
        <f t="shared" si="0"/>
        <v>5</v>
      </c>
      <c r="D9" s="14" t="s">
        <v>17</v>
      </c>
      <c r="E9" s="15" t="s">
        <v>18</v>
      </c>
      <c r="F9" s="22" t="s">
        <v>14</v>
      </c>
      <c r="G9" s="23">
        <v>18</v>
      </c>
      <c r="H9" s="24">
        <v>170</v>
      </c>
      <c r="I9" s="32">
        <v>1</v>
      </c>
      <c r="J9" s="36">
        <v>54</v>
      </c>
      <c r="K9" s="34">
        <v>13</v>
      </c>
      <c r="L9" s="16">
        <v>1.28</v>
      </c>
      <c r="M9" s="16">
        <v>150</v>
      </c>
      <c r="N9" s="16">
        <f t="shared" si="2"/>
        <v>192</v>
      </c>
      <c r="O9" s="16">
        <f t="shared" si="3"/>
        <v>236.16</v>
      </c>
    </row>
    <row r="10" spans="3:15" ht="37.5" customHeight="1" x14ac:dyDescent="0.45">
      <c r="C10" s="13">
        <f t="shared" si="0"/>
        <v>6</v>
      </c>
      <c r="D10" s="14" t="s">
        <v>17</v>
      </c>
      <c r="E10" s="15" t="s">
        <v>18</v>
      </c>
      <c r="F10" s="22" t="s">
        <v>14</v>
      </c>
      <c r="G10" s="23">
        <v>19</v>
      </c>
      <c r="H10" s="24">
        <v>230</v>
      </c>
      <c r="I10" s="32">
        <v>1</v>
      </c>
      <c r="J10" s="36">
        <f t="shared" si="1"/>
        <v>73.248407643312106</v>
      </c>
      <c r="K10" s="34">
        <v>14</v>
      </c>
      <c r="L10" s="16">
        <v>2.5299999999999998</v>
      </c>
      <c r="M10" s="16">
        <v>150</v>
      </c>
      <c r="N10" s="16">
        <f t="shared" si="2"/>
        <v>379.49999999999994</v>
      </c>
      <c r="O10" s="16">
        <f t="shared" si="3"/>
        <v>466.78499999999991</v>
      </c>
    </row>
    <row r="11" spans="3:15" ht="34.5" customHeight="1" x14ac:dyDescent="0.45">
      <c r="C11" s="13">
        <f t="shared" si="0"/>
        <v>7</v>
      </c>
      <c r="D11" s="14" t="s">
        <v>17</v>
      </c>
      <c r="E11" s="15" t="s">
        <v>18</v>
      </c>
      <c r="F11" s="22" t="s">
        <v>14</v>
      </c>
      <c r="G11" s="23">
        <v>20</v>
      </c>
      <c r="H11" s="24">
        <v>230</v>
      </c>
      <c r="I11" s="32">
        <v>1</v>
      </c>
      <c r="J11" s="36">
        <f t="shared" si="1"/>
        <v>73.248407643312106</v>
      </c>
      <c r="K11" s="34">
        <v>12</v>
      </c>
      <c r="L11" s="16">
        <v>2.17</v>
      </c>
      <c r="M11" s="16">
        <v>150</v>
      </c>
      <c r="N11" s="16">
        <f t="shared" si="2"/>
        <v>325.5</v>
      </c>
      <c r="O11" s="16">
        <f t="shared" si="3"/>
        <v>400.36500000000001</v>
      </c>
    </row>
    <row r="12" spans="3:15" ht="54.75" customHeight="1" x14ac:dyDescent="0.45">
      <c r="C12" s="13">
        <f t="shared" si="0"/>
        <v>8</v>
      </c>
      <c r="D12" s="14" t="s">
        <v>17</v>
      </c>
      <c r="E12" s="15" t="s">
        <v>18</v>
      </c>
      <c r="F12" s="22" t="s">
        <v>14</v>
      </c>
      <c r="G12" s="23">
        <v>22</v>
      </c>
      <c r="H12" s="24">
        <v>250</v>
      </c>
      <c r="I12" s="32">
        <v>1</v>
      </c>
      <c r="J12" s="36">
        <v>79</v>
      </c>
      <c r="K12" s="34">
        <v>13</v>
      </c>
      <c r="L12" s="16">
        <v>2.74</v>
      </c>
      <c r="M12" s="16">
        <v>150</v>
      </c>
      <c r="N12" s="16">
        <f t="shared" si="2"/>
        <v>411.00000000000006</v>
      </c>
      <c r="O12" s="16">
        <f t="shared" si="3"/>
        <v>505.53000000000009</v>
      </c>
    </row>
    <row r="13" spans="3:15" ht="56.25" customHeight="1" x14ac:dyDescent="0.45">
      <c r="C13" s="13">
        <f t="shared" si="0"/>
        <v>9</v>
      </c>
      <c r="D13" s="14" t="s">
        <v>17</v>
      </c>
      <c r="E13" s="15" t="s">
        <v>18</v>
      </c>
      <c r="F13" s="22" t="s">
        <v>15</v>
      </c>
      <c r="G13" s="23">
        <v>21</v>
      </c>
      <c r="H13" s="24">
        <v>220</v>
      </c>
      <c r="I13" s="32">
        <v>1</v>
      </c>
      <c r="J13" s="36">
        <f t="shared" si="1"/>
        <v>70.063694267515928</v>
      </c>
      <c r="K13" s="34">
        <v>13</v>
      </c>
      <c r="L13" s="16">
        <v>2.41</v>
      </c>
      <c r="M13" s="16">
        <v>200</v>
      </c>
      <c r="N13" s="16">
        <f t="shared" si="2"/>
        <v>482</v>
      </c>
      <c r="O13" s="16">
        <f t="shared" si="3"/>
        <v>592.86</v>
      </c>
    </row>
    <row r="14" spans="3:15" ht="44.25" customHeight="1" thickBot="1" x14ac:dyDescent="0.5">
      <c r="C14" s="13">
        <f t="shared" si="0"/>
        <v>10</v>
      </c>
      <c r="D14" s="14" t="s">
        <v>17</v>
      </c>
      <c r="E14" s="15" t="s">
        <v>18</v>
      </c>
      <c r="F14" s="22" t="s">
        <v>16</v>
      </c>
      <c r="G14" s="23">
        <v>23</v>
      </c>
      <c r="H14" s="24">
        <v>290</v>
      </c>
      <c r="I14" s="32">
        <v>1</v>
      </c>
      <c r="J14" s="37">
        <f t="shared" si="1"/>
        <v>92.356687898089163</v>
      </c>
      <c r="K14" s="34">
        <v>14</v>
      </c>
      <c r="L14" s="16">
        <v>4.1900000000000004</v>
      </c>
      <c r="M14" s="16">
        <v>150</v>
      </c>
      <c r="N14" s="16">
        <f t="shared" si="2"/>
        <v>628.50000000000011</v>
      </c>
      <c r="O14" s="16">
        <f t="shared" si="3"/>
        <v>773.05500000000018</v>
      </c>
    </row>
    <row r="15" spans="3:15" ht="33" customHeight="1" thickBot="1" x14ac:dyDescent="0.3">
      <c r="C15" s="6"/>
      <c r="D15" s="17"/>
      <c r="E15" s="41" t="s">
        <v>13</v>
      </c>
      <c r="F15" s="41"/>
      <c r="G15" s="18"/>
      <c r="H15" s="19"/>
      <c r="I15" s="19">
        <f>SUM(I5:I14)</f>
        <v>10</v>
      </c>
      <c r="J15" s="19"/>
      <c r="K15" s="19"/>
      <c r="L15" s="20">
        <f>SUM(L5:L14)</f>
        <v>23.869999999999997</v>
      </c>
      <c r="M15" s="19"/>
      <c r="N15" s="20">
        <f>SUM(N5:N14)</f>
        <v>3701</v>
      </c>
      <c r="O15" s="21">
        <f>SUM(O5:O14)</f>
        <v>4552.2300000000005</v>
      </c>
    </row>
    <row r="16" spans="3:15" ht="62.25" customHeight="1" x14ac:dyDescent="0.5">
      <c r="C16" s="25"/>
      <c r="D16" s="26"/>
      <c r="E16" s="25"/>
      <c r="F16" s="25"/>
      <c r="G16" s="27"/>
      <c r="H16" s="25"/>
      <c r="I16" s="25"/>
      <c r="J16" s="25"/>
      <c r="K16" s="28"/>
      <c r="L16" s="25"/>
      <c r="M16" s="13"/>
      <c r="N16" s="29"/>
      <c r="O16" s="30"/>
    </row>
  </sheetData>
  <autoFilter ref="C4:O16" xr:uid="{00000000-0009-0000-0000-000000000000}"/>
  <mergeCells count="3">
    <mergeCell ref="M2:O2"/>
    <mergeCell ref="C3:O3"/>
    <mergeCell ref="E15:F15"/>
  </mergeCells>
  <pageMargins left="0.28333333333333299" right="0.31111111111111101" top="0.75" bottom="0.75" header="0.511811023622047" footer="0.511811023622047"/>
  <pageSetup paperSize="9" scale="3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Robaczewska</dc:creator>
  <dc:description/>
  <cp:lastModifiedBy>Katarzyna Robaczewska</cp:lastModifiedBy>
  <cp:revision>18</cp:revision>
  <cp:lastPrinted>2026-03-05T13:35:04Z</cp:lastPrinted>
  <dcterms:created xsi:type="dcterms:W3CDTF">2023-09-29T07:48:35Z</dcterms:created>
  <dcterms:modified xsi:type="dcterms:W3CDTF">2026-06-09T12:24:29Z</dcterms:modified>
  <dc:language>pl-PL</dc:language>
</cp:coreProperties>
</file>