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ZD\Desktop\Drzewa\Wycinka drzew\Szacunki brakarskie\2026\1395C\"/>
    </mc:Choice>
  </mc:AlternateContent>
  <xr:revisionPtr revIDLastSave="0" documentId="13_ncr:1_{D7689E70-E055-408A-B3E2-99923960CD2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</sheets>
  <definedNames>
    <definedName name="_xlnm._FilterDatabase" localSheetId="0" hidden="1">Arkusz1!$C$4:$O$43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8" i="1" l="1"/>
  <c r="L42" i="1"/>
  <c r="I42" i="1"/>
  <c r="N41" i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N5" i="1"/>
  <c r="N42" i="1" l="1"/>
  <c r="O5" i="1"/>
  <c r="O42" i="1"/>
</calcChain>
</file>

<file path=xl/sharedStrings.xml><?xml version="1.0" encoding="utf-8"?>
<sst xmlns="http://schemas.openxmlformats.org/spreadsheetml/2006/main" count="134" uniqueCount="30">
  <si>
    <t>Szacunek brakarski drzew przeznaczonych do wycinki przy drodze powiatowej   nr 1395C Biały Bór - Wałdowo - Ruda</t>
  </si>
  <si>
    <t>Lp.</t>
  </si>
  <si>
    <t>Nr drogi</t>
  </si>
  <si>
    <t>Nazwa drogi</t>
  </si>
  <si>
    <t>gatunek drzewa</t>
  </si>
  <si>
    <t>nr drzewa</t>
  </si>
  <si>
    <t>obwód cm/ m2</t>
  </si>
  <si>
    <t>il. sztuk</t>
  </si>
  <si>
    <t>Średnica cm</t>
  </si>
  <si>
    <t>Wys. m</t>
  </si>
  <si>
    <t>Masa m3p</t>
  </si>
  <si>
    <t>stawka</t>
  </si>
  <si>
    <t>wartość netto</t>
  </si>
  <si>
    <t>wartość brutto</t>
  </si>
  <si>
    <t>1395C</t>
  </si>
  <si>
    <t>Biały Bór -Wałdowo - Ruda</t>
  </si>
  <si>
    <t>klon pospolity</t>
  </si>
  <si>
    <t>świerk pospolity</t>
  </si>
  <si>
    <t>kolon pospolity</t>
  </si>
  <si>
    <t>brzoza brodawkowata</t>
  </si>
  <si>
    <t>grab pospolity</t>
  </si>
  <si>
    <t>topola osika</t>
  </si>
  <si>
    <t>jesion wyniosły</t>
  </si>
  <si>
    <t>RAZEM:</t>
  </si>
  <si>
    <t>zakrzaczenia miękkie m3:</t>
  </si>
  <si>
    <t>twarde m3:</t>
  </si>
  <si>
    <t>szt.</t>
  </si>
  <si>
    <t>miękkie m3:</t>
  </si>
  <si>
    <t>1 klon pospolity 177 165 1 do wycinki 14/1</t>
  </si>
  <si>
    <t>2 świerk pospolity 135 113 1 do wycinki 14/1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</si>
</sst>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4" x14ac:knownFonts="1">
    <font>
      <sz val="11"/>
      <color rgb="FF000000"/>
      <name val="Calibri"/>
      <family val="2"/>
      <charset val="238"/>
    </font>
    <font>
      <b/>
      <sz val="28"/>
      <color rgb="FF7030A0"/>
      <name val="Calibri"/>
      <family val="2"/>
      <charset val="238"/>
    </font>
    <font>
      <b/>
      <sz val="13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36"/>
      <color rgb="FF00B050"/>
      <name val="Times New Roman"/>
      <family val="1"/>
      <charset val="238"/>
    </font>
    <font>
      <b/>
      <sz val="28"/>
      <color rgb="FF000000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28"/>
      <color rgb="FF7030A0"/>
      <name val="Times New Roman"/>
      <family val="1"/>
      <charset val="238"/>
    </font>
    <font>
      <sz val="28"/>
      <color rgb="FF000000"/>
      <name val="Times New Roman"/>
      <family val="1"/>
      <charset val="238"/>
    </font>
    <font>
      <sz val="28"/>
      <name val="Times New Roman"/>
      <family val="1"/>
      <charset val="238"/>
    </font>
    <font>
      <sz val="25"/>
      <name val="Times New Roman"/>
      <family val="1"/>
      <charset val="238"/>
    </font>
    <font>
      <sz val="25"/>
      <color rgb="FF000000"/>
      <name val="Times New Roman"/>
      <family val="1"/>
      <charset val="238"/>
    </font>
    <font>
      <sz val="28"/>
      <color theme="1"/>
      <name val="Times New Roman"/>
      <family val="1"/>
      <charset val="238"/>
    </font>
    <font>
      <b/>
      <sz val="28"/>
      <color rgb="FF7030A0"/>
      <name val="Arial"/>
      <family val="2"/>
      <charset val="238"/>
    </font>
    <font>
      <sz val="25"/>
      <color rgb="FF000000"/>
      <name val="Arial"/>
      <family val="2"/>
      <charset val="1"/>
    </font>
    <font>
      <sz val="28"/>
      <color rgb="FF000000"/>
      <name val="Calibri"/>
      <family val="2"/>
      <charset val="238"/>
    </font>
    <font>
      <sz val="28"/>
      <name val="Calibri"/>
      <family val="2"/>
      <charset val="238"/>
    </font>
    <font>
      <b/>
      <sz val="28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20"/>
      <color rgb="FF000000"/>
      <name val="Calibri"/>
      <family val="2"/>
      <charset val="238"/>
    </font>
    <font>
      <sz val="20"/>
      <color rgb="FFFF0000"/>
      <name val="Calibri"/>
      <family val="2"/>
      <charset val="238"/>
    </font>
    <font>
      <sz val="15"/>
      <color rgb="FF000000"/>
      <name val="Calibri"/>
      <family val="2"/>
      <charset val="238"/>
    </font>
    <font>
      <b/>
      <sz val="11"/>
      <color rgb="FF548235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theme="7" tint="0.79979857783745845"/>
        <bgColor rgb="FFFFFFFF"/>
      </patternFill>
    </fill>
    <fill>
      <patternFill patternType="solid">
        <fgColor rgb="FFFF99FF"/>
        <bgColor rgb="FFCC99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2" fontId="0" fillId="0" borderId="0" xfId="0" applyNumberFormat="1"/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top" shrinkToFit="1"/>
    </xf>
    <xf numFmtId="1" fontId="11" fillId="0" borderId="2" xfId="0" applyNumberFormat="1" applyFont="1" applyBorder="1" applyAlignment="1">
      <alignment horizontal="center" vertical="top" shrinkToFit="1"/>
    </xf>
    <xf numFmtId="0" fontId="12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top" shrinkToFit="1"/>
    </xf>
    <xf numFmtId="1" fontId="11" fillId="2" borderId="2" xfId="0" applyNumberFormat="1" applyFont="1" applyFill="1" applyBorder="1" applyAlignment="1">
      <alignment horizontal="center" vertical="top" shrinkToFit="1"/>
    </xf>
    <xf numFmtId="0" fontId="8" fillId="2" borderId="6" xfId="0" applyFont="1" applyFill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top" shrinkToFit="1"/>
    </xf>
    <xf numFmtId="1" fontId="14" fillId="0" borderId="2" xfId="0" applyNumberFormat="1" applyFont="1" applyBorder="1" applyAlignment="1">
      <alignment horizontal="center" vertical="top" shrinkToFit="1"/>
    </xf>
    <xf numFmtId="0" fontId="6" fillId="0" borderId="7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/>
    </xf>
    <xf numFmtId="2" fontId="5" fillId="3" borderId="10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/>
    </xf>
    <xf numFmtId="2" fontId="15" fillId="0" borderId="2" xfId="0" applyNumberFormat="1" applyFont="1" applyBorder="1"/>
    <xf numFmtId="0" fontId="18" fillId="0" borderId="0" xfId="0" applyFont="1" applyAlignment="1">
      <alignment horizontal="center"/>
    </xf>
    <xf numFmtId="0" fontId="19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1" fillId="4" borderId="0" xfId="0" applyFont="1" applyFill="1"/>
    <xf numFmtId="0" fontId="21" fillId="4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0" fillId="3" borderId="0" xfId="0" applyFont="1" applyFill="1" applyAlignment="1">
      <alignment horizontal="center"/>
    </xf>
    <xf numFmtId="0" fontId="1" fillId="3" borderId="0" xfId="0" applyFont="1" applyFill="1"/>
    <xf numFmtId="0" fontId="21" fillId="3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2" fillId="5" borderId="2" xfId="0" applyNumberFormat="1" applyFont="1" applyFill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7030A0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FF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0"/>
  <sheetViews>
    <sheetView tabSelected="1" topLeftCell="A17" zoomScale="40" zoomScaleNormal="40" workbookViewId="0">
      <selection activeCell="C3" sqref="C3:O44"/>
    </sheetView>
  </sheetViews>
  <sheetFormatPr defaultColWidth="8.7109375" defaultRowHeight="36" x14ac:dyDescent="0.55000000000000004"/>
  <cols>
    <col min="1" max="1" width="0.42578125" customWidth="1"/>
    <col min="2" max="2" width="8.7109375" hidden="1"/>
    <col min="4" max="4" width="29.7109375" style="1" customWidth="1"/>
    <col min="5" max="5" width="79" style="1" customWidth="1"/>
    <col min="6" max="6" width="53.7109375" style="1" customWidth="1"/>
    <col min="7" max="7" width="29.7109375" style="2" customWidth="1"/>
    <col min="8" max="8" width="43.42578125" customWidth="1"/>
    <col min="9" max="9" width="19.140625" style="1" customWidth="1"/>
    <col min="10" max="10" width="33.5703125" style="1" customWidth="1"/>
    <col min="11" max="11" width="25.28515625" style="3" customWidth="1"/>
    <col min="12" max="12" width="30.85546875" customWidth="1"/>
    <col min="13" max="13" width="19.7109375" style="4" customWidth="1"/>
    <col min="14" max="14" width="32" style="5" customWidth="1"/>
    <col min="15" max="15" width="45.5703125" style="5" customWidth="1"/>
    <col min="1019" max="1024" width="11.5703125" customWidth="1"/>
  </cols>
  <sheetData>
    <row r="1" spans="3:15" ht="5.25" customHeight="1" x14ac:dyDescent="0.55000000000000004"/>
    <row r="2" spans="3:15" ht="13.5" hidden="1" customHeight="1" x14ac:dyDescent="0.55000000000000004">
      <c r="M2" s="56"/>
      <c r="N2" s="56"/>
      <c r="O2" s="56"/>
    </row>
    <row r="3" spans="3:15" ht="120.75" customHeight="1" x14ac:dyDescent="0.25">
      <c r="C3" s="57" t="s">
        <v>0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3:15" ht="95.25" customHeight="1" x14ac:dyDescent="0.25">
      <c r="C4" s="6" t="s">
        <v>1</v>
      </c>
      <c r="D4" s="7" t="s">
        <v>2</v>
      </c>
      <c r="E4" s="8" t="s">
        <v>3</v>
      </c>
      <c r="F4" s="8" t="s">
        <v>4</v>
      </c>
      <c r="G4" s="9" t="s">
        <v>5</v>
      </c>
      <c r="H4" s="10" t="s">
        <v>6</v>
      </c>
      <c r="I4" s="8" t="s">
        <v>7</v>
      </c>
      <c r="J4" s="11" t="s">
        <v>8</v>
      </c>
      <c r="K4" s="6" t="s">
        <v>9</v>
      </c>
      <c r="L4" s="6" t="s">
        <v>10</v>
      </c>
      <c r="M4" s="6" t="s">
        <v>11</v>
      </c>
      <c r="N4" s="12" t="s">
        <v>12</v>
      </c>
      <c r="O4" s="13" t="s">
        <v>13</v>
      </c>
    </row>
    <row r="5" spans="3:15" ht="75.75" customHeight="1" x14ac:dyDescent="0.25">
      <c r="C5" s="14">
        <v>1</v>
      </c>
      <c r="D5" s="15" t="s">
        <v>14</v>
      </c>
      <c r="E5" s="16" t="s">
        <v>15</v>
      </c>
      <c r="F5" s="17" t="s">
        <v>16</v>
      </c>
      <c r="G5" s="18">
        <v>1</v>
      </c>
      <c r="H5" s="19">
        <v>165</v>
      </c>
      <c r="I5" s="20">
        <v>1</v>
      </c>
      <c r="J5" s="21">
        <v>52</v>
      </c>
      <c r="K5" s="6">
        <v>14</v>
      </c>
      <c r="L5" s="22">
        <v>1.68</v>
      </c>
      <c r="M5" s="14">
        <v>150</v>
      </c>
      <c r="N5" s="22">
        <f t="shared" ref="N5:N41" si="0">L5*M5</f>
        <v>252</v>
      </c>
      <c r="O5" s="22">
        <f t="shared" ref="O5:O41" si="1">N5*1.23</f>
        <v>309.95999999999998</v>
      </c>
    </row>
    <row r="6" spans="3:15" ht="56.25" customHeight="1" x14ac:dyDescent="0.25">
      <c r="C6" s="14">
        <f t="shared" ref="C6:C41" si="2">C5+1</f>
        <v>2</v>
      </c>
      <c r="D6" s="15" t="s">
        <v>14</v>
      </c>
      <c r="E6" s="16" t="s">
        <v>15</v>
      </c>
      <c r="F6" s="17" t="s">
        <v>17</v>
      </c>
      <c r="G6" s="18">
        <v>2</v>
      </c>
      <c r="H6" s="19">
        <v>113</v>
      </c>
      <c r="I6" s="20">
        <v>1</v>
      </c>
      <c r="J6" s="21">
        <v>35</v>
      </c>
      <c r="K6" s="6">
        <v>16</v>
      </c>
      <c r="L6" s="22">
        <v>0.71</v>
      </c>
      <c r="M6" s="14">
        <v>150</v>
      </c>
      <c r="N6" s="22">
        <f t="shared" si="0"/>
        <v>106.5</v>
      </c>
      <c r="O6" s="22">
        <f t="shared" si="1"/>
        <v>130.995</v>
      </c>
    </row>
    <row r="7" spans="3:15" ht="42" customHeight="1" x14ac:dyDescent="0.25">
      <c r="C7" s="14">
        <f t="shared" si="2"/>
        <v>3</v>
      </c>
      <c r="D7" s="15" t="s">
        <v>14</v>
      </c>
      <c r="E7" s="16" t="s">
        <v>15</v>
      </c>
      <c r="F7" s="23" t="s">
        <v>18</v>
      </c>
      <c r="G7" s="18">
        <v>3</v>
      </c>
      <c r="H7" s="19">
        <v>128</v>
      </c>
      <c r="I7" s="20">
        <v>1</v>
      </c>
      <c r="J7" s="21">
        <v>40</v>
      </c>
      <c r="K7" s="6">
        <v>7</v>
      </c>
      <c r="L7" s="22">
        <v>0.56999999999999995</v>
      </c>
      <c r="M7" s="14">
        <v>150</v>
      </c>
      <c r="N7" s="22">
        <f t="shared" si="0"/>
        <v>85.499999999999986</v>
      </c>
      <c r="O7" s="22">
        <f t="shared" si="1"/>
        <v>105.16499999999998</v>
      </c>
    </row>
    <row r="8" spans="3:15" ht="62.25" customHeight="1" x14ac:dyDescent="0.25">
      <c r="C8" s="14">
        <f t="shared" si="2"/>
        <v>4</v>
      </c>
      <c r="D8" s="15" t="s">
        <v>14</v>
      </c>
      <c r="E8" s="16" t="s">
        <v>15</v>
      </c>
      <c r="F8" s="23" t="s">
        <v>18</v>
      </c>
      <c r="G8" s="18">
        <v>4</v>
      </c>
      <c r="H8" s="19">
        <v>132</v>
      </c>
      <c r="I8" s="24">
        <v>1</v>
      </c>
      <c r="J8" s="21">
        <v>42</v>
      </c>
      <c r="K8" s="6">
        <v>11</v>
      </c>
      <c r="L8" s="22">
        <v>0.89</v>
      </c>
      <c r="M8" s="14">
        <v>150</v>
      </c>
      <c r="N8" s="22">
        <f t="shared" si="0"/>
        <v>133.5</v>
      </c>
      <c r="O8" s="22">
        <f t="shared" si="1"/>
        <v>164.20499999999998</v>
      </c>
    </row>
    <row r="9" spans="3:15" ht="45" customHeight="1" x14ac:dyDescent="0.25">
      <c r="C9" s="14">
        <f t="shared" si="2"/>
        <v>5</v>
      </c>
      <c r="D9" s="15" t="s">
        <v>14</v>
      </c>
      <c r="E9" s="16" t="s">
        <v>15</v>
      </c>
      <c r="F9" s="23" t="s">
        <v>18</v>
      </c>
      <c r="G9" s="18">
        <v>5</v>
      </c>
      <c r="H9" s="19">
        <v>138</v>
      </c>
      <c r="I9" s="20">
        <v>1</v>
      </c>
      <c r="J9" s="21">
        <v>44</v>
      </c>
      <c r="K9" s="6">
        <v>6</v>
      </c>
      <c r="L9" s="22">
        <v>0.56000000000000005</v>
      </c>
      <c r="M9" s="14">
        <v>150</v>
      </c>
      <c r="N9" s="22">
        <f t="shared" si="0"/>
        <v>84.000000000000014</v>
      </c>
      <c r="O9" s="22">
        <f t="shared" si="1"/>
        <v>103.32000000000002</v>
      </c>
    </row>
    <row r="10" spans="3:15" ht="37.5" customHeight="1" x14ac:dyDescent="0.25">
      <c r="C10" s="14">
        <f t="shared" si="2"/>
        <v>6</v>
      </c>
      <c r="D10" s="15" t="s">
        <v>14</v>
      </c>
      <c r="E10" s="16" t="s">
        <v>15</v>
      </c>
      <c r="F10" s="23" t="s">
        <v>18</v>
      </c>
      <c r="G10" s="18">
        <v>6</v>
      </c>
      <c r="H10" s="19">
        <v>164</v>
      </c>
      <c r="I10" s="20">
        <v>1</v>
      </c>
      <c r="J10" s="21">
        <v>52</v>
      </c>
      <c r="K10" s="6">
        <v>14</v>
      </c>
      <c r="L10" s="22">
        <v>1.68</v>
      </c>
      <c r="M10" s="14">
        <v>150</v>
      </c>
      <c r="N10" s="22">
        <f t="shared" si="0"/>
        <v>252</v>
      </c>
      <c r="O10" s="22">
        <f t="shared" si="1"/>
        <v>309.95999999999998</v>
      </c>
    </row>
    <row r="11" spans="3:15" ht="34.5" customHeight="1" x14ac:dyDescent="0.25">
      <c r="C11" s="14">
        <f t="shared" si="2"/>
        <v>7</v>
      </c>
      <c r="D11" s="15" t="s">
        <v>14</v>
      </c>
      <c r="E11" s="16" t="s">
        <v>15</v>
      </c>
      <c r="F11" s="23" t="s">
        <v>18</v>
      </c>
      <c r="G11" s="18">
        <v>7</v>
      </c>
      <c r="H11" s="19">
        <v>212</v>
      </c>
      <c r="I11" s="20">
        <v>1</v>
      </c>
      <c r="J11" s="21">
        <v>67</v>
      </c>
      <c r="K11" s="6">
        <v>15</v>
      </c>
      <c r="L11" s="22">
        <v>2.38</v>
      </c>
      <c r="M11" s="14">
        <v>150</v>
      </c>
      <c r="N11" s="22">
        <f t="shared" si="0"/>
        <v>357</v>
      </c>
      <c r="O11" s="22">
        <f t="shared" si="1"/>
        <v>439.11</v>
      </c>
    </row>
    <row r="12" spans="3:15" ht="54.75" customHeight="1" x14ac:dyDescent="0.25">
      <c r="C12" s="14">
        <f t="shared" si="2"/>
        <v>8</v>
      </c>
      <c r="D12" s="15" t="s">
        <v>14</v>
      </c>
      <c r="E12" s="16" t="s">
        <v>15</v>
      </c>
      <c r="F12" s="23" t="s">
        <v>16</v>
      </c>
      <c r="G12" s="18">
        <v>26</v>
      </c>
      <c r="H12" s="19">
        <v>202</v>
      </c>
      <c r="I12" s="20">
        <v>1</v>
      </c>
      <c r="J12" s="21">
        <v>64</v>
      </c>
      <c r="K12" s="6">
        <v>14</v>
      </c>
      <c r="L12" s="22">
        <v>2.02</v>
      </c>
      <c r="M12" s="14">
        <v>150</v>
      </c>
      <c r="N12" s="22">
        <f t="shared" si="0"/>
        <v>303</v>
      </c>
      <c r="O12" s="22">
        <f t="shared" si="1"/>
        <v>372.69</v>
      </c>
    </row>
    <row r="13" spans="3:15" ht="56.25" customHeight="1" x14ac:dyDescent="0.25">
      <c r="C13" s="14">
        <f t="shared" si="2"/>
        <v>9</v>
      </c>
      <c r="D13" s="15" t="s">
        <v>14</v>
      </c>
      <c r="E13" s="16" t="s">
        <v>15</v>
      </c>
      <c r="F13" s="23" t="s">
        <v>16</v>
      </c>
      <c r="G13" s="18">
        <v>31</v>
      </c>
      <c r="H13" s="19">
        <v>139</v>
      </c>
      <c r="I13" s="20">
        <v>1</v>
      </c>
      <c r="J13" s="21">
        <v>44</v>
      </c>
      <c r="K13" s="6">
        <v>5</v>
      </c>
      <c r="L13" s="22">
        <v>0.48</v>
      </c>
      <c r="M13" s="14">
        <v>150</v>
      </c>
      <c r="N13" s="22">
        <f t="shared" si="0"/>
        <v>72</v>
      </c>
      <c r="O13" s="22">
        <f t="shared" si="1"/>
        <v>88.56</v>
      </c>
    </row>
    <row r="14" spans="3:15" ht="44.25" customHeight="1" x14ac:dyDescent="0.25">
      <c r="C14" s="14">
        <f t="shared" si="2"/>
        <v>10</v>
      </c>
      <c r="D14" s="15" t="s">
        <v>14</v>
      </c>
      <c r="E14" s="16" t="s">
        <v>15</v>
      </c>
      <c r="F14" s="23" t="s">
        <v>16</v>
      </c>
      <c r="G14" s="18">
        <v>32</v>
      </c>
      <c r="H14" s="19">
        <v>200</v>
      </c>
      <c r="I14" s="20">
        <v>1</v>
      </c>
      <c r="J14" s="21">
        <v>63</v>
      </c>
      <c r="K14" s="6">
        <v>16</v>
      </c>
      <c r="L14" s="22">
        <v>2.25</v>
      </c>
      <c r="M14" s="14">
        <v>150</v>
      </c>
      <c r="N14" s="22">
        <f t="shared" si="0"/>
        <v>337.5</v>
      </c>
      <c r="O14" s="22">
        <f t="shared" si="1"/>
        <v>415.125</v>
      </c>
    </row>
    <row r="15" spans="3:15" ht="84" customHeight="1" x14ac:dyDescent="0.25">
      <c r="C15" s="14">
        <f t="shared" si="2"/>
        <v>11</v>
      </c>
      <c r="D15" s="15" t="s">
        <v>14</v>
      </c>
      <c r="E15" s="16" t="s">
        <v>15</v>
      </c>
      <c r="F15" s="17" t="s">
        <v>16</v>
      </c>
      <c r="G15" s="25">
        <v>56</v>
      </c>
      <c r="H15" s="26">
        <v>190</v>
      </c>
      <c r="I15" s="24">
        <v>1</v>
      </c>
      <c r="J15" s="27">
        <v>60</v>
      </c>
      <c r="K15" s="6">
        <v>16</v>
      </c>
      <c r="L15" s="22">
        <v>2.0299999999999998</v>
      </c>
      <c r="M15" s="14">
        <v>150</v>
      </c>
      <c r="N15" s="22">
        <f t="shared" si="0"/>
        <v>304.49999999999994</v>
      </c>
      <c r="O15" s="22">
        <f t="shared" si="1"/>
        <v>374.53499999999991</v>
      </c>
    </row>
    <row r="16" spans="3:15" ht="44.25" customHeight="1" x14ac:dyDescent="0.25">
      <c r="C16" s="14">
        <f t="shared" si="2"/>
        <v>12</v>
      </c>
      <c r="D16" s="15" t="s">
        <v>14</v>
      </c>
      <c r="E16" s="16" t="s">
        <v>15</v>
      </c>
      <c r="F16" s="23" t="s">
        <v>19</v>
      </c>
      <c r="G16" s="25">
        <v>57</v>
      </c>
      <c r="H16" s="26">
        <v>157</v>
      </c>
      <c r="I16" s="24">
        <v>1</v>
      </c>
      <c r="J16" s="21">
        <v>50</v>
      </c>
      <c r="K16" s="6">
        <v>15</v>
      </c>
      <c r="L16" s="22">
        <v>1.21</v>
      </c>
      <c r="M16" s="14">
        <v>150</v>
      </c>
      <c r="N16" s="22">
        <f t="shared" si="0"/>
        <v>181.5</v>
      </c>
      <c r="O16" s="22">
        <f t="shared" si="1"/>
        <v>223.245</v>
      </c>
    </row>
    <row r="17" spans="3:15" ht="56.25" customHeight="1" x14ac:dyDescent="0.25">
      <c r="C17" s="14">
        <f t="shared" si="2"/>
        <v>13</v>
      </c>
      <c r="D17" s="15" t="s">
        <v>14</v>
      </c>
      <c r="E17" s="16" t="s">
        <v>15</v>
      </c>
      <c r="F17" s="23" t="s">
        <v>16</v>
      </c>
      <c r="G17" s="25">
        <v>58</v>
      </c>
      <c r="H17" s="26">
        <v>144</v>
      </c>
      <c r="I17" s="24">
        <v>1</v>
      </c>
      <c r="J17" s="21">
        <v>45</v>
      </c>
      <c r="K17" s="6">
        <v>14</v>
      </c>
      <c r="L17" s="22">
        <v>1.2</v>
      </c>
      <c r="M17" s="14">
        <v>150</v>
      </c>
      <c r="N17" s="22">
        <f t="shared" si="0"/>
        <v>180</v>
      </c>
      <c r="O17" s="22">
        <f t="shared" si="1"/>
        <v>221.4</v>
      </c>
    </row>
    <row r="18" spans="3:15" ht="41.25" customHeight="1" x14ac:dyDescent="0.25">
      <c r="C18" s="14">
        <f t="shared" si="2"/>
        <v>14</v>
      </c>
      <c r="D18" s="15" t="s">
        <v>14</v>
      </c>
      <c r="E18" s="16" t="s">
        <v>15</v>
      </c>
      <c r="F18" s="23" t="s">
        <v>16</v>
      </c>
      <c r="G18" s="25">
        <v>59</v>
      </c>
      <c r="H18" s="26">
        <v>183</v>
      </c>
      <c r="I18" s="24">
        <v>1</v>
      </c>
      <c r="J18" s="21">
        <v>58</v>
      </c>
      <c r="K18" s="6">
        <v>13</v>
      </c>
      <c r="L18" s="22">
        <v>1.54</v>
      </c>
      <c r="M18" s="14">
        <v>150</v>
      </c>
      <c r="N18" s="22">
        <f t="shared" si="0"/>
        <v>231</v>
      </c>
      <c r="O18" s="22">
        <f t="shared" si="1"/>
        <v>284.13</v>
      </c>
    </row>
    <row r="19" spans="3:15" ht="48.75" customHeight="1" x14ac:dyDescent="0.25">
      <c r="C19" s="14">
        <f t="shared" si="2"/>
        <v>15</v>
      </c>
      <c r="D19" s="15" t="s">
        <v>14</v>
      </c>
      <c r="E19" s="16" t="s">
        <v>15</v>
      </c>
      <c r="F19" s="23" t="s">
        <v>16</v>
      </c>
      <c r="G19" s="25">
        <v>60</v>
      </c>
      <c r="H19" s="26">
        <v>170</v>
      </c>
      <c r="I19" s="24">
        <v>1</v>
      </c>
      <c r="J19" s="21">
        <v>57</v>
      </c>
      <c r="K19" s="6">
        <v>12</v>
      </c>
      <c r="L19" s="22">
        <v>1.37</v>
      </c>
      <c r="M19" s="14">
        <v>150</v>
      </c>
      <c r="N19" s="22">
        <f t="shared" si="0"/>
        <v>205.50000000000003</v>
      </c>
      <c r="O19" s="22">
        <f t="shared" si="1"/>
        <v>252.76500000000004</v>
      </c>
    </row>
    <row r="20" spans="3:15" ht="47.25" customHeight="1" x14ac:dyDescent="0.25">
      <c r="C20" s="14">
        <f t="shared" si="2"/>
        <v>16</v>
      </c>
      <c r="D20" s="15" t="s">
        <v>14</v>
      </c>
      <c r="E20" s="16" t="s">
        <v>15</v>
      </c>
      <c r="F20" s="23" t="s">
        <v>16</v>
      </c>
      <c r="G20" s="25">
        <v>62</v>
      </c>
      <c r="H20" s="26">
        <v>152</v>
      </c>
      <c r="I20" s="24">
        <v>1</v>
      </c>
      <c r="J20" s="21">
        <v>48</v>
      </c>
      <c r="K20" s="6">
        <v>12</v>
      </c>
      <c r="L20" s="22">
        <v>0.98</v>
      </c>
      <c r="M20" s="14">
        <v>150</v>
      </c>
      <c r="N20" s="22">
        <f t="shared" si="0"/>
        <v>147</v>
      </c>
      <c r="O20" s="22">
        <f t="shared" si="1"/>
        <v>180.81</v>
      </c>
    </row>
    <row r="21" spans="3:15" ht="41.25" customHeight="1" x14ac:dyDescent="0.25">
      <c r="C21" s="14">
        <f t="shared" si="2"/>
        <v>17</v>
      </c>
      <c r="D21" s="15" t="s">
        <v>14</v>
      </c>
      <c r="E21" s="16" t="s">
        <v>15</v>
      </c>
      <c r="F21" s="23" t="s">
        <v>16</v>
      </c>
      <c r="G21" s="25">
        <v>63</v>
      </c>
      <c r="H21" s="26">
        <v>148</v>
      </c>
      <c r="I21" s="24">
        <v>1</v>
      </c>
      <c r="J21" s="21">
        <v>47</v>
      </c>
      <c r="K21" s="6">
        <v>11</v>
      </c>
      <c r="L21" s="22">
        <v>0.85</v>
      </c>
      <c r="M21" s="14">
        <v>150</v>
      </c>
      <c r="N21" s="22">
        <f t="shared" si="0"/>
        <v>127.5</v>
      </c>
      <c r="O21" s="22">
        <f t="shared" si="1"/>
        <v>156.82499999999999</v>
      </c>
    </row>
    <row r="22" spans="3:15" ht="47.25" customHeight="1" x14ac:dyDescent="0.25">
      <c r="C22" s="14">
        <f t="shared" si="2"/>
        <v>18</v>
      </c>
      <c r="D22" s="15" t="s">
        <v>14</v>
      </c>
      <c r="E22" s="16" t="s">
        <v>15</v>
      </c>
      <c r="F22" s="23" t="s">
        <v>16</v>
      </c>
      <c r="G22" s="25">
        <v>72</v>
      </c>
      <c r="H22" s="26">
        <v>132</v>
      </c>
      <c r="I22" s="24">
        <v>1</v>
      </c>
      <c r="J22" s="21">
        <v>42</v>
      </c>
      <c r="K22" s="6">
        <v>8</v>
      </c>
      <c r="L22" s="22">
        <v>0.5</v>
      </c>
      <c r="M22" s="14">
        <v>150</v>
      </c>
      <c r="N22" s="22">
        <f t="shared" si="0"/>
        <v>75</v>
      </c>
      <c r="O22" s="22">
        <f t="shared" si="1"/>
        <v>92.25</v>
      </c>
    </row>
    <row r="23" spans="3:15" ht="44.25" customHeight="1" x14ac:dyDescent="0.25">
      <c r="C23" s="14">
        <f t="shared" si="2"/>
        <v>19</v>
      </c>
      <c r="D23" s="15" t="s">
        <v>14</v>
      </c>
      <c r="E23" s="16" t="s">
        <v>15</v>
      </c>
      <c r="F23" s="23" t="s">
        <v>16</v>
      </c>
      <c r="G23" s="25">
        <v>73</v>
      </c>
      <c r="H23" s="26">
        <v>130</v>
      </c>
      <c r="I23" s="24">
        <v>1</v>
      </c>
      <c r="J23" s="21">
        <v>41</v>
      </c>
      <c r="K23" s="6">
        <v>4</v>
      </c>
      <c r="L23" s="22">
        <v>0.24</v>
      </c>
      <c r="M23" s="14">
        <v>150</v>
      </c>
      <c r="N23" s="22">
        <f t="shared" si="0"/>
        <v>36</v>
      </c>
      <c r="O23" s="22">
        <f t="shared" si="1"/>
        <v>44.28</v>
      </c>
    </row>
    <row r="24" spans="3:15" ht="39.75" customHeight="1" x14ac:dyDescent="0.25">
      <c r="C24" s="14">
        <f t="shared" si="2"/>
        <v>20</v>
      </c>
      <c r="D24" s="15" t="s">
        <v>14</v>
      </c>
      <c r="E24" s="16" t="s">
        <v>15</v>
      </c>
      <c r="F24" s="23" t="s">
        <v>16</v>
      </c>
      <c r="G24" s="25">
        <v>74</v>
      </c>
      <c r="H24" s="26">
        <v>127</v>
      </c>
      <c r="I24" s="24">
        <v>1</v>
      </c>
      <c r="J24" s="21">
        <v>40</v>
      </c>
      <c r="K24" s="6">
        <v>5</v>
      </c>
      <c r="L24" s="22">
        <v>0.28000000000000003</v>
      </c>
      <c r="M24" s="14">
        <v>150</v>
      </c>
      <c r="N24" s="22">
        <f t="shared" si="0"/>
        <v>42.000000000000007</v>
      </c>
      <c r="O24" s="22">
        <f t="shared" si="1"/>
        <v>51.660000000000011</v>
      </c>
    </row>
    <row r="25" spans="3:15" ht="42.75" customHeight="1" x14ac:dyDescent="0.25">
      <c r="C25" s="14">
        <f t="shared" si="2"/>
        <v>21</v>
      </c>
      <c r="D25" s="15" t="s">
        <v>14</v>
      </c>
      <c r="E25" s="16" t="s">
        <v>15</v>
      </c>
      <c r="F25" s="23" t="s">
        <v>16</v>
      </c>
      <c r="G25" s="25">
        <v>76</v>
      </c>
      <c r="H25" s="26">
        <v>150</v>
      </c>
      <c r="I25" s="24">
        <v>1</v>
      </c>
      <c r="J25" s="21">
        <v>47</v>
      </c>
      <c r="K25" s="6">
        <v>8</v>
      </c>
      <c r="L25" s="22">
        <v>0.62</v>
      </c>
      <c r="M25" s="14">
        <v>150</v>
      </c>
      <c r="N25" s="22">
        <f t="shared" si="0"/>
        <v>93</v>
      </c>
      <c r="O25" s="22">
        <f t="shared" si="1"/>
        <v>114.39</v>
      </c>
    </row>
    <row r="26" spans="3:15" ht="45.75" customHeight="1" x14ac:dyDescent="0.25">
      <c r="C26" s="14">
        <f t="shared" si="2"/>
        <v>22</v>
      </c>
      <c r="D26" s="15" t="s">
        <v>14</v>
      </c>
      <c r="E26" s="16" t="s">
        <v>15</v>
      </c>
      <c r="F26" s="23" t="s">
        <v>19</v>
      </c>
      <c r="G26" s="25">
        <v>78</v>
      </c>
      <c r="H26" s="26">
        <v>68</v>
      </c>
      <c r="I26" s="24">
        <v>1</v>
      </c>
      <c r="J26" s="21">
        <v>21</v>
      </c>
      <c r="K26" s="6">
        <v>7</v>
      </c>
      <c r="L26" s="22">
        <v>0.13</v>
      </c>
      <c r="M26" s="14">
        <v>150</v>
      </c>
      <c r="N26" s="22">
        <f t="shared" si="0"/>
        <v>19.5</v>
      </c>
      <c r="O26" s="22">
        <f t="shared" si="1"/>
        <v>23.984999999999999</v>
      </c>
    </row>
    <row r="27" spans="3:15" ht="50.25" customHeight="1" x14ac:dyDescent="0.25">
      <c r="C27" s="14">
        <f t="shared" si="2"/>
        <v>23</v>
      </c>
      <c r="D27" s="15" t="s">
        <v>14</v>
      </c>
      <c r="E27" s="16" t="s">
        <v>15</v>
      </c>
      <c r="F27" s="23" t="s">
        <v>19</v>
      </c>
      <c r="G27" s="25">
        <v>79</v>
      </c>
      <c r="H27" s="26">
        <v>160</v>
      </c>
      <c r="I27" s="24">
        <v>1</v>
      </c>
      <c r="J27" s="21">
        <v>50</v>
      </c>
      <c r="K27" s="6">
        <v>17</v>
      </c>
      <c r="L27" s="22">
        <v>1.35</v>
      </c>
      <c r="M27" s="14">
        <v>150</v>
      </c>
      <c r="N27" s="22">
        <f t="shared" si="0"/>
        <v>202.5</v>
      </c>
      <c r="O27" s="22">
        <f t="shared" si="1"/>
        <v>249.07499999999999</v>
      </c>
    </row>
    <row r="28" spans="3:15" ht="48.75" customHeight="1" x14ac:dyDescent="0.25">
      <c r="C28" s="14">
        <f t="shared" si="2"/>
        <v>24</v>
      </c>
      <c r="D28" s="15" t="s">
        <v>14</v>
      </c>
      <c r="E28" s="16" t="s">
        <v>15</v>
      </c>
      <c r="F28" s="23" t="s">
        <v>16</v>
      </c>
      <c r="G28" s="25">
        <v>80</v>
      </c>
      <c r="H28" s="26">
        <v>145</v>
      </c>
      <c r="I28" s="24">
        <v>1</v>
      </c>
      <c r="J28" s="21">
        <v>46</v>
      </c>
      <c r="K28" s="6">
        <v>9</v>
      </c>
      <c r="L28" s="22">
        <v>0.67</v>
      </c>
      <c r="M28" s="14">
        <v>150</v>
      </c>
      <c r="N28" s="22">
        <f t="shared" si="0"/>
        <v>100.5</v>
      </c>
      <c r="O28" s="22">
        <f t="shared" si="1"/>
        <v>123.61499999999999</v>
      </c>
    </row>
    <row r="29" spans="3:15" ht="44.25" customHeight="1" x14ac:dyDescent="0.25">
      <c r="C29" s="14">
        <f t="shared" si="2"/>
        <v>25</v>
      </c>
      <c r="D29" s="15" t="s">
        <v>14</v>
      </c>
      <c r="E29" s="16" t="s">
        <v>15</v>
      </c>
      <c r="F29" s="23" t="s">
        <v>16</v>
      </c>
      <c r="G29" s="25">
        <v>92</v>
      </c>
      <c r="H29" s="26">
        <v>175</v>
      </c>
      <c r="I29" s="24">
        <v>1</v>
      </c>
      <c r="J29" s="21">
        <v>55</v>
      </c>
      <c r="K29" s="6">
        <v>9</v>
      </c>
      <c r="L29" s="22">
        <v>0.96</v>
      </c>
      <c r="M29" s="14">
        <v>150</v>
      </c>
      <c r="N29" s="22">
        <f t="shared" si="0"/>
        <v>144</v>
      </c>
      <c r="O29" s="22">
        <f t="shared" si="1"/>
        <v>177.12</v>
      </c>
    </row>
    <row r="30" spans="3:15" ht="44.25" customHeight="1" x14ac:dyDescent="0.25">
      <c r="C30" s="14">
        <f t="shared" si="2"/>
        <v>26</v>
      </c>
      <c r="D30" s="15" t="s">
        <v>14</v>
      </c>
      <c r="E30" s="16" t="s">
        <v>15</v>
      </c>
      <c r="F30" s="23" t="s">
        <v>20</v>
      </c>
      <c r="G30" s="25">
        <v>95</v>
      </c>
      <c r="H30" s="26">
        <v>108</v>
      </c>
      <c r="I30" s="24">
        <v>1</v>
      </c>
      <c r="J30" s="21">
        <v>34</v>
      </c>
      <c r="K30" s="6">
        <v>4</v>
      </c>
      <c r="L30" s="22">
        <v>0.18</v>
      </c>
      <c r="M30" s="14">
        <v>200</v>
      </c>
      <c r="N30" s="22">
        <f t="shared" si="0"/>
        <v>36</v>
      </c>
      <c r="O30" s="22">
        <f t="shared" si="1"/>
        <v>44.28</v>
      </c>
    </row>
    <row r="31" spans="3:15" ht="47.25" customHeight="1" x14ac:dyDescent="0.25">
      <c r="C31" s="14">
        <f t="shared" si="2"/>
        <v>27</v>
      </c>
      <c r="D31" s="15" t="s">
        <v>14</v>
      </c>
      <c r="E31" s="16" t="s">
        <v>15</v>
      </c>
      <c r="F31" s="23" t="s">
        <v>21</v>
      </c>
      <c r="G31" s="18">
        <v>109</v>
      </c>
      <c r="H31" s="19">
        <v>19</v>
      </c>
      <c r="I31" s="20">
        <v>1</v>
      </c>
      <c r="J31" s="21">
        <v>6</v>
      </c>
      <c r="K31" s="6">
        <v>6</v>
      </c>
      <c r="L31" s="22">
        <v>0.01</v>
      </c>
      <c r="M31" s="14">
        <v>150</v>
      </c>
      <c r="N31" s="22">
        <f t="shared" si="0"/>
        <v>1.5</v>
      </c>
      <c r="O31" s="22">
        <f t="shared" si="1"/>
        <v>1.845</v>
      </c>
    </row>
    <row r="32" spans="3:15" ht="36.75" customHeight="1" x14ac:dyDescent="0.25">
      <c r="C32" s="14">
        <f t="shared" si="2"/>
        <v>28</v>
      </c>
      <c r="D32" s="15" t="s">
        <v>14</v>
      </c>
      <c r="E32" s="16" t="s">
        <v>15</v>
      </c>
      <c r="F32" s="23" t="s">
        <v>22</v>
      </c>
      <c r="G32" s="18">
        <v>129</v>
      </c>
      <c r="H32" s="19">
        <v>60</v>
      </c>
      <c r="I32" s="20">
        <v>1</v>
      </c>
      <c r="J32" s="21">
        <v>19</v>
      </c>
      <c r="K32" s="6">
        <v>4</v>
      </c>
      <c r="L32" s="22">
        <v>0.1</v>
      </c>
      <c r="M32" s="14">
        <v>200</v>
      </c>
      <c r="N32" s="22">
        <f t="shared" si="0"/>
        <v>20</v>
      </c>
      <c r="O32" s="22">
        <f t="shared" si="1"/>
        <v>24.6</v>
      </c>
    </row>
    <row r="33" spans="3:15" ht="41.25" customHeight="1" x14ac:dyDescent="0.25">
      <c r="C33" s="14">
        <f t="shared" si="2"/>
        <v>29</v>
      </c>
      <c r="D33" s="15" t="s">
        <v>14</v>
      </c>
      <c r="E33" s="16" t="s">
        <v>15</v>
      </c>
      <c r="F33" s="23" t="s">
        <v>16</v>
      </c>
      <c r="G33" s="18">
        <v>130</v>
      </c>
      <c r="H33" s="19">
        <v>162</v>
      </c>
      <c r="I33" s="20">
        <v>1</v>
      </c>
      <c r="J33" s="21">
        <v>51</v>
      </c>
      <c r="K33" s="6">
        <v>11</v>
      </c>
      <c r="L33" s="22">
        <v>1.33</v>
      </c>
      <c r="M33" s="14">
        <v>150</v>
      </c>
      <c r="N33" s="22">
        <f t="shared" si="0"/>
        <v>199.5</v>
      </c>
      <c r="O33" s="22">
        <f t="shared" si="1"/>
        <v>245.38499999999999</v>
      </c>
    </row>
    <row r="34" spans="3:15" ht="44.25" customHeight="1" x14ac:dyDescent="0.25">
      <c r="C34" s="14">
        <f t="shared" si="2"/>
        <v>30</v>
      </c>
      <c r="D34" s="15" t="s">
        <v>14</v>
      </c>
      <c r="E34" s="16" t="s">
        <v>15</v>
      </c>
      <c r="F34" s="23" t="s">
        <v>22</v>
      </c>
      <c r="G34" s="18">
        <v>131</v>
      </c>
      <c r="H34" s="19">
        <v>90</v>
      </c>
      <c r="I34" s="20">
        <v>1</v>
      </c>
      <c r="J34" s="21">
        <v>28</v>
      </c>
      <c r="K34" s="6">
        <v>5</v>
      </c>
      <c r="L34" s="22">
        <v>0.24</v>
      </c>
      <c r="M34" s="14">
        <v>200</v>
      </c>
      <c r="N34" s="22">
        <f t="shared" si="0"/>
        <v>48</v>
      </c>
      <c r="O34" s="22">
        <f t="shared" si="1"/>
        <v>59.04</v>
      </c>
    </row>
    <row r="35" spans="3:15" ht="39.75" customHeight="1" x14ac:dyDescent="0.25">
      <c r="C35" s="14">
        <f t="shared" si="2"/>
        <v>31</v>
      </c>
      <c r="D35" s="15" t="s">
        <v>14</v>
      </c>
      <c r="E35" s="16" t="s">
        <v>15</v>
      </c>
      <c r="F35" s="23" t="s">
        <v>16</v>
      </c>
      <c r="G35" s="28">
        <v>167</v>
      </c>
      <c r="H35" s="29">
        <v>37</v>
      </c>
      <c r="I35" s="20">
        <v>1</v>
      </c>
      <c r="J35" s="21">
        <v>11</v>
      </c>
      <c r="K35" s="6">
        <v>4</v>
      </c>
      <c r="L35" s="22">
        <v>0.03</v>
      </c>
      <c r="M35" s="14">
        <v>150</v>
      </c>
      <c r="N35" s="22">
        <f t="shared" si="0"/>
        <v>4.5</v>
      </c>
      <c r="O35" s="22">
        <f t="shared" si="1"/>
        <v>5.5350000000000001</v>
      </c>
    </row>
    <row r="36" spans="3:15" ht="42.75" customHeight="1" x14ac:dyDescent="0.25">
      <c r="C36" s="14">
        <f t="shared" si="2"/>
        <v>32</v>
      </c>
      <c r="D36" s="15" t="s">
        <v>14</v>
      </c>
      <c r="E36" s="16" t="s">
        <v>15</v>
      </c>
      <c r="F36" s="23" t="s">
        <v>19</v>
      </c>
      <c r="G36" s="28">
        <v>168</v>
      </c>
      <c r="H36" s="29">
        <v>143</v>
      </c>
      <c r="I36" s="20">
        <v>1</v>
      </c>
      <c r="J36" s="21">
        <v>45</v>
      </c>
      <c r="K36" s="6">
        <v>13</v>
      </c>
      <c r="L36" s="22">
        <v>0.85</v>
      </c>
      <c r="M36" s="14">
        <v>150</v>
      </c>
      <c r="N36" s="22">
        <f t="shared" si="0"/>
        <v>127.5</v>
      </c>
      <c r="O36" s="22">
        <f t="shared" si="1"/>
        <v>156.82499999999999</v>
      </c>
    </row>
    <row r="37" spans="3:15" ht="45.75" customHeight="1" x14ac:dyDescent="0.25">
      <c r="C37" s="14">
        <f t="shared" si="2"/>
        <v>33</v>
      </c>
      <c r="D37" s="15" t="s">
        <v>14</v>
      </c>
      <c r="E37" s="16" t="s">
        <v>15</v>
      </c>
      <c r="F37" s="23" t="s">
        <v>21</v>
      </c>
      <c r="G37" s="28">
        <v>169</v>
      </c>
      <c r="H37" s="29">
        <v>31</v>
      </c>
      <c r="I37" s="20">
        <v>1</v>
      </c>
      <c r="J37" s="21">
        <v>9</v>
      </c>
      <c r="K37" s="6">
        <v>8</v>
      </c>
      <c r="L37" s="22">
        <v>0.02</v>
      </c>
      <c r="M37" s="14">
        <v>150</v>
      </c>
      <c r="N37" s="22">
        <f t="shared" si="0"/>
        <v>3</v>
      </c>
      <c r="O37" s="22">
        <f t="shared" si="1"/>
        <v>3.69</v>
      </c>
    </row>
    <row r="38" spans="3:15" ht="47.25" customHeight="1" x14ac:dyDescent="0.25">
      <c r="C38" s="14">
        <f t="shared" si="2"/>
        <v>34</v>
      </c>
      <c r="D38" s="15" t="s">
        <v>14</v>
      </c>
      <c r="E38" s="16" t="s">
        <v>15</v>
      </c>
      <c r="F38" s="23" t="s">
        <v>21</v>
      </c>
      <c r="G38" s="28">
        <v>170</v>
      </c>
      <c r="H38" s="29">
        <v>25</v>
      </c>
      <c r="I38" s="20">
        <v>1</v>
      </c>
      <c r="J38" s="21">
        <v>8</v>
      </c>
      <c r="K38" s="6">
        <v>4</v>
      </c>
      <c r="L38" s="22">
        <v>0.01</v>
      </c>
      <c r="M38" s="14">
        <v>150</v>
      </c>
      <c r="N38" s="22">
        <f t="shared" si="0"/>
        <v>1.5</v>
      </c>
      <c r="O38" s="22">
        <f t="shared" si="1"/>
        <v>1.845</v>
      </c>
    </row>
    <row r="39" spans="3:15" ht="45.75" customHeight="1" x14ac:dyDescent="0.25">
      <c r="C39" s="14">
        <f t="shared" si="2"/>
        <v>35</v>
      </c>
      <c r="D39" s="15" t="s">
        <v>14</v>
      </c>
      <c r="E39" s="16" t="s">
        <v>15</v>
      </c>
      <c r="F39" s="23" t="s">
        <v>21</v>
      </c>
      <c r="G39" s="28">
        <v>171</v>
      </c>
      <c r="H39" s="29">
        <v>31</v>
      </c>
      <c r="I39" s="20">
        <v>1</v>
      </c>
      <c r="J39" s="21">
        <v>9</v>
      </c>
      <c r="K39" s="6">
        <v>4</v>
      </c>
      <c r="L39" s="22">
        <v>0.01</v>
      </c>
      <c r="M39" s="14">
        <v>150</v>
      </c>
      <c r="N39" s="22">
        <f t="shared" si="0"/>
        <v>1.5</v>
      </c>
      <c r="O39" s="22">
        <f t="shared" si="1"/>
        <v>1.845</v>
      </c>
    </row>
    <row r="40" spans="3:15" ht="44.25" customHeight="1" x14ac:dyDescent="0.25">
      <c r="C40" s="14">
        <f t="shared" si="2"/>
        <v>36</v>
      </c>
      <c r="D40" s="15" t="s">
        <v>14</v>
      </c>
      <c r="E40" s="16" t="s">
        <v>15</v>
      </c>
      <c r="F40" s="23" t="s">
        <v>21</v>
      </c>
      <c r="G40" s="28">
        <v>172</v>
      </c>
      <c r="H40" s="29">
        <v>26</v>
      </c>
      <c r="I40" s="20">
        <v>1</v>
      </c>
      <c r="J40" s="21">
        <v>8</v>
      </c>
      <c r="K40" s="6">
        <v>4</v>
      </c>
      <c r="L40" s="22">
        <v>0.01</v>
      </c>
      <c r="M40" s="14">
        <v>150</v>
      </c>
      <c r="N40" s="22">
        <f t="shared" si="0"/>
        <v>1.5</v>
      </c>
      <c r="O40" s="22">
        <f t="shared" si="1"/>
        <v>1.845</v>
      </c>
    </row>
    <row r="41" spans="3:15" ht="50.25" customHeight="1" x14ac:dyDescent="0.25">
      <c r="C41" s="14">
        <f t="shared" si="2"/>
        <v>37</v>
      </c>
      <c r="D41" s="15" t="s">
        <v>14</v>
      </c>
      <c r="E41" s="16" t="s">
        <v>15</v>
      </c>
      <c r="F41" s="23" t="s">
        <v>21</v>
      </c>
      <c r="G41" s="28">
        <v>173</v>
      </c>
      <c r="H41" s="29">
        <v>49</v>
      </c>
      <c r="I41" s="20">
        <v>1</v>
      </c>
      <c r="J41" s="21">
        <v>15</v>
      </c>
      <c r="K41" s="6">
        <v>4</v>
      </c>
      <c r="L41" s="22">
        <v>0.05</v>
      </c>
      <c r="M41" s="14">
        <v>150</v>
      </c>
      <c r="N41" s="22">
        <f t="shared" si="0"/>
        <v>7.5</v>
      </c>
      <c r="O41" s="22">
        <f t="shared" si="1"/>
        <v>9.2249999999999996</v>
      </c>
    </row>
    <row r="42" spans="3:15" ht="33" customHeight="1" x14ac:dyDescent="0.25">
      <c r="C42" s="6"/>
      <c r="D42" s="30"/>
      <c r="E42" s="58" t="s">
        <v>23</v>
      </c>
      <c r="F42" s="58"/>
      <c r="G42" s="31"/>
      <c r="H42" s="32"/>
      <c r="I42" s="32">
        <f>SUM(I5:I41)</f>
        <v>37</v>
      </c>
      <c r="J42" s="32"/>
      <c r="K42" s="32"/>
      <c r="L42" s="33">
        <f>SUM(L5:L41)</f>
        <v>29.990000000000009</v>
      </c>
      <c r="M42" s="32"/>
      <c r="N42" s="33">
        <f>SUM(N5:N41)</f>
        <v>4524.5</v>
      </c>
      <c r="O42" s="34">
        <f>SUM(O5:O41)</f>
        <v>5565.1350000000002</v>
      </c>
    </row>
    <row r="43" spans="3:15" ht="62.25" customHeight="1" x14ac:dyDescent="0.55000000000000004">
      <c r="C43" s="35"/>
      <c r="D43" s="36"/>
      <c r="E43" s="35" t="s">
        <v>23</v>
      </c>
      <c r="F43" s="35"/>
      <c r="G43" s="37"/>
      <c r="H43" s="35"/>
      <c r="I43" s="35"/>
      <c r="J43" s="35"/>
      <c r="K43" s="38"/>
      <c r="L43" s="35"/>
      <c r="M43" s="39"/>
      <c r="N43" s="40"/>
      <c r="O43" s="41"/>
    </row>
    <row r="44" spans="3:15" x14ac:dyDescent="0.55000000000000004">
      <c r="F44" s="42"/>
    </row>
    <row r="45" spans="3:15" x14ac:dyDescent="0.55000000000000004">
      <c r="D45" s="59"/>
      <c r="E45" s="43" t="s">
        <v>24</v>
      </c>
      <c r="F45" s="44"/>
      <c r="G45" s="45"/>
      <c r="H45" s="46"/>
    </row>
    <row r="46" spans="3:15" x14ac:dyDescent="0.55000000000000004">
      <c r="D46" s="59"/>
      <c r="E46" s="43" t="s">
        <v>25</v>
      </c>
      <c r="F46" s="44">
        <v>0.52</v>
      </c>
      <c r="G46" s="45" t="s">
        <v>26</v>
      </c>
      <c r="H46" s="46">
        <v>3</v>
      </c>
      <c r="I46" s="47"/>
    </row>
    <row r="47" spans="3:15" x14ac:dyDescent="0.55000000000000004">
      <c r="E47" s="43" t="s">
        <v>27</v>
      </c>
      <c r="F47" s="48">
        <v>29.47</v>
      </c>
      <c r="G47" s="49" t="s">
        <v>26</v>
      </c>
      <c r="H47" s="50">
        <v>34</v>
      </c>
    </row>
    <row r="48" spans="3:15" x14ac:dyDescent="0.55000000000000004">
      <c r="E48" s="44"/>
      <c r="F48" s="44">
        <v>29.99</v>
      </c>
      <c r="G48" s="45"/>
      <c r="H48" s="44">
        <f>SUM(H46:H47)</f>
        <v>37</v>
      </c>
    </row>
    <row r="52" spans="4:15" ht="27.75" customHeight="1" x14ac:dyDescent="0.55000000000000004">
      <c r="F52" s="51"/>
      <c r="G52" s="37"/>
      <c r="H52" s="51"/>
      <c r="I52" s="51"/>
      <c r="J52" s="52"/>
      <c r="K52" s="53"/>
      <c r="L52" s="51"/>
      <c r="M52" s="54"/>
      <c r="N52" s="55"/>
      <c r="O52" s="55"/>
    </row>
    <row r="53" spans="4:15" ht="27.75" customHeight="1" x14ac:dyDescent="0.55000000000000004">
      <c r="F53" s="51"/>
      <c r="G53" s="37"/>
      <c r="H53" s="51"/>
      <c r="I53" s="51"/>
      <c r="J53" s="52"/>
      <c r="K53" s="53"/>
      <c r="L53" s="51"/>
      <c r="M53" s="54"/>
      <c r="N53" s="55"/>
      <c r="O53" s="55"/>
    </row>
    <row r="59" spans="4:15" x14ac:dyDescent="0.55000000000000004">
      <c r="D59" s="1" t="s">
        <v>28</v>
      </c>
    </row>
    <row r="60" spans="4:15" x14ac:dyDescent="0.55000000000000004">
      <c r="D60" s="1" t="s">
        <v>29</v>
      </c>
    </row>
  </sheetData>
  <autoFilter ref="C4:O43" xr:uid="{00000000-0009-0000-0000-000000000000}"/>
  <mergeCells count="4">
    <mergeCell ref="M2:O2"/>
    <mergeCell ref="C3:O3"/>
    <mergeCell ref="E42:F42"/>
    <mergeCell ref="D45:D46"/>
  </mergeCells>
  <pageMargins left="0.28333333333333299" right="0.31111111111111101" top="0.75" bottom="0.75" header="0.511811023622047" footer="0.511811023622047"/>
  <pageSetup paperSize="9" scale="3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Robaczewska</dc:creator>
  <dc:description/>
  <cp:lastModifiedBy>Katarzyna Robaczewska</cp:lastModifiedBy>
  <cp:revision>17</cp:revision>
  <cp:lastPrinted>2026-02-26T08:31:01Z</cp:lastPrinted>
  <dcterms:created xsi:type="dcterms:W3CDTF">2023-09-29T07:48:35Z</dcterms:created>
  <dcterms:modified xsi:type="dcterms:W3CDTF">2026-02-26T08:34:33Z</dcterms:modified>
  <dc:language>pl-PL</dc:language>
</cp:coreProperties>
</file>