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PZD\Desktop\Drzewa\Wycinka drzew\Szacunki brakarskie\2025\"/>
    </mc:Choice>
  </mc:AlternateContent>
  <xr:revisionPtr revIDLastSave="0" documentId="13_ncr:1_{B263ECD9-9946-479C-9468-69CCBD762217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rkusz1" sheetId="1" r:id="rId1"/>
  </sheets>
  <definedNames>
    <definedName name="_xlnm._FilterDatabase" localSheetId="0" hidden="1">Arkusz1!$C$4:$P$95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8" i="1" l="1"/>
  <c r="P95" i="1"/>
  <c r="O95" i="1"/>
  <c r="M95" i="1"/>
  <c r="J95" i="1"/>
  <c r="I95" i="1"/>
  <c r="O94" i="1"/>
  <c r="P94" i="1" s="1"/>
  <c r="O93" i="1"/>
  <c r="P93" i="1" s="1"/>
  <c r="O92" i="1"/>
  <c r="P92" i="1" s="1"/>
  <c r="O91" i="1"/>
  <c r="P91" i="1" s="1"/>
  <c r="O90" i="1"/>
  <c r="P90" i="1" s="1"/>
  <c r="O89" i="1"/>
  <c r="P89" i="1" s="1"/>
  <c r="O88" i="1"/>
  <c r="P88" i="1" s="1"/>
  <c r="O87" i="1"/>
  <c r="P87" i="1" s="1"/>
  <c r="O86" i="1"/>
  <c r="P86" i="1" s="1"/>
  <c r="O85" i="1"/>
  <c r="P85" i="1" s="1"/>
  <c r="O84" i="1"/>
  <c r="P84" i="1" s="1"/>
  <c r="O83" i="1"/>
  <c r="P83" i="1" s="1"/>
  <c r="O82" i="1"/>
  <c r="P82" i="1" s="1"/>
  <c r="O81" i="1"/>
  <c r="P81" i="1" s="1"/>
  <c r="O80" i="1"/>
  <c r="P80" i="1" s="1"/>
  <c r="O79" i="1"/>
  <c r="P79" i="1" s="1"/>
  <c r="O78" i="1"/>
  <c r="P78" i="1" s="1"/>
  <c r="O77" i="1"/>
  <c r="P77" i="1" s="1"/>
  <c r="O76" i="1"/>
  <c r="P76" i="1" s="1"/>
  <c r="O75" i="1"/>
  <c r="P75" i="1" s="1"/>
  <c r="O74" i="1"/>
  <c r="P74" i="1" s="1"/>
  <c r="O73" i="1"/>
  <c r="P73" i="1" s="1"/>
  <c r="O72" i="1"/>
  <c r="P72" i="1" s="1"/>
  <c r="O71" i="1"/>
  <c r="P71" i="1" s="1"/>
  <c r="O70" i="1"/>
  <c r="P70" i="1" s="1"/>
  <c r="O69" i="1"/>
  <c r="P69" i="1" s="1"/>
  <c r="O68" i="1"/>
  <c r="P68" i="1" s="1"/>
  <c r="O67" i="1"/>
  <c r="P67" i="1" s="1"/>
  <c r="O66" i="1"/>
  <c r="P66" i="1" s="1"/>
  <c r="O65" i="1"/>
  <c r="P65" i="1" s="1"/>
  <c r="O64" i="1"/>
  <c r="P64" i="1" s="1"/>
  <c r="O63" i="1"/>
  <c r="P63" i="1" s="1"/>
  <c r="O62" i="1"/>
  <c r="P62" i="1" s="1"/>
  <c r="O61" i="1"/>
  <c r="P61" i="1" s="1"/>
  <c r="O60" i="1"/>
  <c r="P60" i="1" s="1"/>
  <c r="O59" i="1"/>
  <c r="P59" i="1" s="1"/>
  <c r="O58" i="1"/>
  <c r="P58" i="1" s="1"/>
  <c r="O57" i="1"/>
  <c r="P57" i="1" s="1"/>
  <c r="O56" i="1"/>
  <c r="P56" i="1" s="1"/>
  <c r="P55" i="1"/>
  <c r="O55" i="1"/>
  <c r="O54" i="1"/>
  <c r="P54" i="1" s="1"/>
  <c r="O53" i="1"/>
  <c r="P53" i="1" s="1"/>
  <c r="O52" i="1"/>
  <c r="P52" i="1" s="1"/>
  <c r="O51" i="1"/>
  <c r="P51" i="1" s="1"/>
  <c r="O50" i="1"/>
  <c r="P50" i="1" s="1"/>
  <c r="P49" i="1"/>
  <c r="O49" i="1"/>
  <c r="O48" i="1"/>
  <c r="P48" i="1" s="1"/>
  <c r="O47" i="1"/>
  <c r="P47" i="1" s="1"/>
  <c r="O46" i="1"/>
  <c r="P46" i="1" s="1"/>
  <c r="O45" i="1"/>
  <c r="P45" i="1" s="1"/>
  <c r="O44" i="1"/>
  <c r="P44" i="1" s="1"/>
  <c r="P43" i="1"/>
  <c r="O43" i="1"/>
  <c r="O42" i="1"/>
  <c r="P42" i="1" s="1"/>
  <c r="O41" i="1"/>
  <c r="P41" i="1" s="1"/>
  <c r="O40" i="1"/>
  <c r="P40" i="1" s="1"/>
  <c r="O39" i="1"/>
  <c r="P39" i="1" s="1"/>
  <c r="O38" i="1"/>
  <c r="P38" i="1" s="1"/>
  <c r="P37" i="1"/>
  <c r="O37" i="1"/>
  <c r="O36" i="1"/>
  <c r="P36" i="1" s="1"/>
  <c r="O35" i="1"/>
  <c r="P35" i="1" s="1"/>
  <c r="O34" i="1"/>
  <c r="P34" i="1" s="1"/>
  <c r="O33" i="1"/>
  <c r="P33" i="1" s="1"/>
  <c r="O32" i="1"/>
  <c r="P32" i="1" s="1"/>
  <c r="O31" i="1"/>
  <c r="P31" i="1" s="1"/>
  <c r="O30" i="1"/>
  <c r="P30" i="1" s="1"/>
  <c r="O29" i="1"/>
  <c r="P29" i="1" s="1"/>
  <c r="O28" i="1"/>
  <c r="P28" i="1" s="1"/>
  <c r="O27" i="1"/>
  <c r="P27" i="1" s="1"/>
  <c r="O26" i="1"/>
  <c r="P26" i="1" s="1"/>
  <c r="O25" i="1"/>
  <c r="P25" i="1" s="1"/>
  <c r="O24" i="1"/>
  <c r="P24" i="1" s="1"/>
  <c r="O23" i="1"/>
  <c r="P23" i="1" s="1"/>
  <c r="O22" i="1"/>
  <c r="P22" i="1" s="1"/>
  <c r="O21" i="1"/>
  <c r="P21" i="1" s="1"/>
  <c r="O20" i="1"/>
  <c r="P20" i="1" s="1"/>
  <c r="O19" i="1"/>
  <c r="P19" i="1" s="1"/>
  <c r="O18" i="1"/>
  <c r="P18" i="1" s="1"/>
  <c r="O17" i="1"/>
  <c r="P17" i="1" s="1"/>
  <c r="O16" i="1"/>
  <c r="P16" i="1" s="1"/>
  <c r="O15" i="1"/>
  <c r="P15" i="1" s="1"/>
  <c r="O14" i="1"/>
  <c r="P14" i="1" s="1"/>
  <c r="P13" i="1"/>
  <c r="O13" i="1"/>
  <c r="O12" i="1"/>
  <c r="P12" i="1" s="1"/>
  <c r="O11" i="1"/>
  <c r="P11" i="1" s="1"/>
  <c r="O10" i="1"/>
  <c r="P10" i="1" s="1"/>
  <c r="O9" i="1"/>
  <c r="P9" i="1" s="1"/>
  <c r="O8" i="1"/>
  <c r="P8" i="1" s="1"/>
  <c r="P7" i="1"/>
  <c r="O7" i="1"/>
  <c r="O6" i="1"/>
  <c r="P6" i="1" s="1"/>
  <c r="O5" i="1"/>
  <c r="P5" i="1" s="1"/>
  <c r="C6" i="1" l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</calcChain>
</file>

<file path=xl/sharedStrings.xml><?xml version="1.0" encoding="utf-8"?>
<sst xmlns="http://schemas.openxmlformats.org/spreadsheetml/2006/main" count="300" uniqueCount="34">
  <si>
    <t>Lp.</t>
  </si>
  <si>
    <t>Nr drogi</t>
  </si>
  <si>
    <t>Nazwa drogi</t>
  </si>
  <si>
    <t>gatunek drzewa</t>
  </si>
  <si>
    <t>nr drzewa</t>
  </si>
  <si>
    <t>obwód cm/ m2</t>
  </si>
  <si>
    <t>il. sztuk</t>
  </si>
  <si>
    <t>Średnica cm</t>
  </si>
  <si>
    <t>Wys. m</t>
  </si>
  <si>
    <t>Masa m3p</t>
  </si>
  <si>
    <t>stawka</t>
  </si>
  <si>
    <t>wartość netto</t>
  </si>
  <si>
    <t>wartość brutto</t>
  </si>
  <si>
    <t>1388C</t>
  </si>
  <si>
    <t>Łasin -Mędrzyce- Lisnowo</t>
  </si>
  <si>
    <t>jesion wyniosły</t>
  </si>
  <si>
    <t>klon zwyczajny</t>
  </si>
  <si>
    <t>K6</t>
  </si>
  <si>
    <t>RAZEM:</t>
  </si>
  <si>
    <t>klon jawor</t>
  </si>
  <si>
    <t>138a</t>
  </si>
  <si>
    <t>140a</t>
  </si>
  <si>
    <t>dąb</t>
  </si>
  <si>
    <t>K5</t>
  </si>
  <si>
    <t>m2</t>
  </si>
  <si>
    <t>krzewy klon</t>
  </si>
  <si>
    <t>krzewy klon, lipa</t>
  </si>
  <si>
    <t>K1</t>
  </si>
  <si>
    <t>-</t>
  </si>
  <si>
    <t>zakrzaczenia m2:</t>
  </si>
  <si>
    <t>szt.</t>
  </si>
  <si>
    <t>Szacunek brakarski drzew przeznaczonych do wycinki przy drodze powiatowej   nr 1388C Łasin - Mędrzyce - Lisnowo</t>
  </si>
  <si>
    <t>tward m3:</t>
  </si>
  <si>
    <t>miękkie m3: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</si>
</sst>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8" x14ac:knownFonts="1">
    <font>
      <sz val="11"/>
      <color rgb="FF000000"/>
      <name val="Calibri"/>
      <family val="2"/>
      <charset val="238"/>
    </font>
    <font>
      <b/>
      <sz val="13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24"/>
      <color rgb="FF00B050"/>
      <name val="Times New Roman"/>
      <family val="1"/>
      <charset val="238"/>
    </font>
    <font>
      <b/>
      <sz val="20"/>
      <color rgb="FF000000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0"/>
      <color rgb="FF548235"/>
      <name val="Times New Roman"/>
      <family val="1"/>
      <charset val="238"/>
    </font>
    <font>
      <sz val="11"/>
      <name val="Calibri"/>
      <family val="2"/>
      <charset val="238"/>
    </font>
    <font>
      <b/>
      <sz val="11"/>
      <color rgb="FF548235"/>
      <name val="Calibri"/>
      <family val="2"/>
      <charset val="238"/>
    </font>
    <font>
      <sz val="21"/>
      <color theme="1"/>
      <name val="Times New Roman"/>
      <family val="1"/>
      <charset val="238"/>
    </font>
    <font>
      <sz val="21"/>
      <color rgb="FF000000"/>
      <name val="Times New Roman"/>
      <family val="1"/>
      <charset val="238"/>
    </font>
    <font>
      <b/>
      <sz val="21"/>
      <color rgb="FF000000"/>
      <name val="Times New Roman"/>
      <family val="1"/>
      <charset val="238"/>
    </font>
    <font>
      <b/>
      <sz val="21"/>
      <color theme="1"/>
      <name val="Times New Roman"/>
      <family val="1"/>
      <charset val="238"/>
    </font>
    <font>
      <b/>
      <sz val="21"/>
      <color rgb="FF548235"/>
      <name val="Times New Roman"/>
      <family val="1"/>
      <charset val="238"/>
    </font>
    <font>
      <sz val="20"/>
      <color rgb="FF000000"/>
      <name val="Calibri"/>
      <family val="2"/>
      <charset val="238"/>
    </font>
    <font>
      <sz val="21"/>
      <name val="Times New Roman"/>
      <family val="1"/>
      <charset val="238"/>
    </font>
    <font>
      <b/>
      <sz val="21"/>
      <color rgb="FF00B050"/>
      <name val="Times New Roman"/>
      <family val="1"/>
      <charset val="238"/>
    </font>
    <font>
      <sz val="2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99FF"/>
        <bgColor rgb="FFCC99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vertical="center"/>
    </xf>
    <xf numFmtId="2" fontId="0" fillId="0" borderId="0" xfId="0" applyNumberFormat="1"/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2" fontId="0" fillId="0" borderId="2" xfId="0" applyNumberFormat="1" applyBorder="1"/>
    <xf numFmtId="164" fontId="0" fillId="0" borderId="2" xfId="0" applyNumberFormat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2" fontId="11" fillId="3" borderId="11" xfId="0" applyNumberFormat="1" applyFont="1" applyFill="1" applyBorder="1" applyAlignment="1">
      <alignment horizontal="center" vertical="center"/>
    </xf>
    <xf numFmtId="2" fontId="11" fillId="3" borderId="12" xfId="0" applyNumberFormat="1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/>
    </xf>
    <xf numFmtId="0" fontId="14" fillId="5" borderId="0" xfId="0" applyFont="1" applyFill="1"/>
    <xf numFmtId="0" fontId="1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7" fillId="0" borderId="0" xfId="0" applyFont="1"/>
    <xf numFmtId="0" fontId="2" fillId="0" borderId="1" xfId="0" applyFont="1" applyBorder="1" applyAlignment="1">
      <alignment horizontal="right"/>
    </xf>
    <xf numFmtId="0" fontId="3" fillId="0" borderId="2" xfId="0" applyFont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FF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06"/>
  <sheetViews>
    <sheetView tabSelected="1" topLeftCell="C75" zoomScale="65" zoomScaleNormal="65" workbookViewId="0">
      <selection activeCell="C3" sqref="C3:P102"/>
    </sheetView>
  </sheetViews>
  <sheetFormatPr defaultColWidth="8.7109375" defaultRowHeight="17.25" x14ac:dyDescent="0.3"/>
  <cols>
    <col min="1" max="2" width="8.7109375" hidden="1"/>
    <col min="4" max="4" width="16.7109375" style="1" customWidth="1"/>
    <col min="5" max="5" width="54.42578125" style="1" customWidth="1"/>
    <col min="6" max="6" width="26.85546875" style="1" customWidth="1"/>
    <col min="7" max="7" width="18.5703125" style="1" customWidth="1"/>
    <col min="8" max="8" width="24" customWidth="1"/>
    <col min="9" max="10" width="19.140625" style="1" customWidth="1"/>
    <col min="11" max="11" width="27.85546875" style="1" customWidth="1"/>
    <col min="12" max="12" width="14.140625" style="2" customWidth="1"/>
    <col min="13" max="13" width="20.85546875" customWidth="1"/>
    <col min="14" max="14" width="19.7109375" style="3" customWidth="1"/>
    <col min="15" max="15" width="26" style="4" customWidth="1"/>
    <col min="16" max="16" width="27.28515625" style="4" customWidth="1"/>
    <col min="1020" max="1025" width="11.5703125" customWidth="1"/>
  </cols>
  <sheetData>
    <row r="2" spans="3:16" ht="13.5" customHeight="1" x14ac:dyDescent="0.3">
      <c r="N2" s="49"/>
      <c r="O2" s="49"/>
      <c r="P2" s="49"/>
    </row>
    <row r="3" spans="3:16" ht="56.25" customHeight="1" thickBot="1" x14ac:dyDescent="0.3">
      <c r="C3" s="50" t="s">
        <v>31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3:16" ht="53.25" customHeight="1" thickBot="1" x14ac:dyDescent="0.3">
      <c r="C4" s="15" t="s">
        <v>0</v>
      </c>
      <c r="D4" s="17" t="s">
        <v>1</v>
      </c>
      <c r="E4" s="18" t="s">
        <v>2</v>
      </c>
      <c r="F4" s="18" t="s">
        <v>3</v>
      </c>
      <c r="G4" s="19" t="s">
        <v>4</v>
      </c>
      <c r="H4" s="20" t="s">
        <v>5</v>
      </c>
      <c r="I4" s="18" t="s">
        <v>6</v>
      </c>
      <c r="J4" s="18" t="s">
        <v>24</v>
      </c>
      <c r="K4" s="22" t="s">
        <v>7</v>
      </c>
      <c r="L4" s="15" t="s">
        <v>8</v>
      </c>
      <c r="M4" s="15" t="s">
        <v>9</v>
      </c>
      <c r="N4" s="15" t="s">
        <v>10</v>
      </c>
      <c r="O4" s="23" t="s">
        <v>11</v>
      </c>
      <c r="P4" s="21" t="s">
        <v>12</v>
      </c>
    </row>
    <row r="5" spans="3:16" ht="27.75" customHeight="1" x14ac:dyDescent="0.25">
      <c r="C5" s="28">
        <v>1</v>
      </c>
      <c r="D5" s="41" t="s">
        <v>13</v>
      </c>
      <c r="E5" s="28" t="s">
        <v>14</v>
      </c>
      <c r="F5" s="42" t="s">
        <v>16</v>
      </c>
      <c r="G5" s="43">
        <v>103</v>
      </c>
      <c r="H5" s="44">
        <v>205</v>
      </c>
      <c r="I5" s="42">
        <v>1</v>
      </c>
      <c r="J5" s="24"/>
      <c r="K5" s="25">
        <v>65</v>
      </c>
      <c r="L5" s="26">
        <v>14</v>
      </c>
      <c r="M5" s="27">
        <v>2.46</v>
      </c>
      <c r="N5" s="28">
        <v>120</v>
      </c>
      <c r="O5" s="27">
        <f>M5*N5</f>
        <v>295.2</v>
      </c>
      <c r="P5" s="27">
        <f t="shared" ref="P5:P68" si="0">O5*1.23</f>
        <v>363.096</v>
      </c>
    </row>
    <row r="6" spans="3:16" ht="27.75" customHeight="1" x14ac:dyDescent="0.25">
      <c r="C6" s="28">
        <f t="shared" ref="C6:C69" si="1">C5+1</f>
        <v>2</v>
      </c>
      <c r="D6" s="41" t="s">
        <v>13</v>
      </c>
      <c r="E6" s="28" t="s">
        <v>14</v>
      </c>
      <c r="F6" s="42" t="s">
        <v>15</v>
      </c>
      <c r="G6" s="43">
        <v>104</v>
      </c>
      <c r="H6" s="44">
        <v>140</v>
      </c>
      <c r="I6" s="42">
        <v>1</v>
      </c>
      <c r="J6" s="24"/>
      <c r="K6" s="25">
        <v>44</v>
      </c>
      <c r="L6" s="26">
        <v>13</v>
      </c>
      <c r="M6" s="27">
        <v>0.94</v>
      </c>
      <c r="N6" s="28">
        <v>150</v>
      </c>
      <c r="O6" s="27">
        <f t="shared" ref="O6:O69" si="2">M6*N6</f>
        <v>141</v>
      </c>
      <c r="P6" s="27">
        <f t="shared" si="0"/>
        <v>173.43</v>
      </c>
    </row>
    <row r="7" spans="3:16" ht="36.75" customHeight="1" x14ac:dyDescent="0.25">
      <c r="C7" s="28">
        <f t="shared" si="1"/>
        <v>3</v>
      </c>
      <c r="D7" s="41" t="s">
        <v>13</v>
      </c>
      <c r="E7" s="28" t="s">
        <v>14</v>
      </c>
      <c r="F7" s="42" t="s">
        <v>15</v>
      </c>
      <c r="G7" s="43">
        <v>105</v>
      </c>
      <c r="H7" s="44">
        <v>236</v>
      </c>
      <c r="I7" s="42">
        <v>1</v>
      </c>
      <c r="J7" s="24"/>
      <c r="K7" s="25">
        <v>75</v>
      </c>
      <c r="L7" s="26" t="s">
        <v>17</v>
      </c>
      <c r="M7" s="27">
        <v>2.44</v>
      </c>
      <c r="N7" s="28">
        <v>150</v>
      </c>
      <c r="O7" s="27">
        <f t="shared" si="2"/>
        <v>366</v>
      </c>
      <c r="P7" s="27">
        <f t="shared" si="0"/>
        <v>450.18</v>
      </c>
    </row>
    <row r="8" spans="3:16" ht="27.75" customHeight="1" x14ac:dyDescent="0.25">
      <c r="C8" s="28">
        <f t="shared" si="1"/>
        <v>4</v>
      </c>
      <c r="D8" s="41" t="s">
        <v>13</v>
      </c>
      <c r="E8" s="28" t="s">
        <v>14</v>
      </c>
      <c r="F8" s="42" t="s">
        <v>16</v>
      </c>
      <c r="G8" s="43">
        <v>106</v>
      </c>
      <c r="H8" s="44">
        <v>192</v>
      </c>
      <c r="I8" s="42">
        <v>1</v>
      </c>
      <c r="J8" s="24"/>
      <c r="K8" s="25">
        <v>61</v>
      </c>
      <c r="L8" s="26">
        <v>14</v>
      </c>
      <c r="M8" s="27">
        <v>2.2400000000000002</v>
      </c>
      <c r="N8" s="28">
        <v>120</v>
      </c>
      <c r="O8" s="27">
        <f t="shared" si="2"/>
        <v>268.8</v>
      </c>
      <c r="P8" s="27">
        <f t="shared" si="0"/>
        <v>330.62400000000002</v>
      </c>
    </row>
    <row r="9" spans="3:16" ht="27.75" customHeight="1" x14ac:dyDescent="0.25">
      <c r="C9" s="28">
        <f t="shared" si="1"/>
        <v>5</v>
      </c>
      <c r="D9" s="41" t="s">
        <v>13</v>
      </c>
      <c r="E9" s="28" t="s">
        <v>14</v>
      </c>
      <c r="F9" s="42" t="s">
        <v>15</v>
      </c>
      <c r="G9" s="43">
        <v>107</v>
      </c>
      <c r="H9" s="44">
        <v>165</v>
      </c>
      <c r="I9" s="42">
        <v>1</v>
      </c>
      <c r="J9" s="24"/>
      <c r="K9" s="25">
        <v>52</v>
      </c>
      <c r="L9" s="26">
        <v>12</v>
      </c>
      <c r="M9" s="27">
        <v>1.21</v>
      </c>
      <c r="N9" s="28">
        <v>150</v>
      </c>
      <c r="O9" s="27">
        <f t="shared" si="2"/>
        <v>181.5</v>
      </c>
      <c r="P9" s="27">
        <f t="shared" si="0"/>
        <v>223.245</v>
      </c>
    </row>
    <row r="10" spans="3:16" ht="27.75" customHeight="1" x14ac:dyDescent="0.25">
      <c r="C10" s="28">
        <f t="shared" si="1"/>
        <v>6</v>
      </c>
      <c r="D10" s="41" t="s">
        <v>13</v>
      </c>
      <c r="E10" s="28" t="s">
        <v>14</v>
      </c>
      <c r="F10" s="42" t="s">
        <v>19</v>
      </c>
      <c r="G10" s="43">
        <v>108</v>
      </c>
      <c r="H10" s="44">
        <v>223</v>
      </c>
      <c r="I10" s="42">
        <v>1</v>
      </c>
      <c r="J10" s="24"/>
      <c r="K10" s="25">
        <v>71</v>
      </c>
      <c r="L10" s="26">
        <v>14</v>
      </c>
      <c r="M10" s="27">
        <v>3.05</v>
      </c>
      <c r="N10" s="28">
        <v>150</v>
      </c>
      <c r="O10" s="27">
        <f t="shared" si="2"/>
        <v>457.5</v>
      </c>
      <c r="P10" s="27">
        <f t="shared" si="0"/>
        <v>562.72500000000002</v>
      </c>
    </row>
    <row r="11" spans="3:16" ht="27.75" customHeight="1" x14ac:dyDescent="0.25">
      <c r="C11" s="28">
        <f t="shared" si="1"/>
        <v>7</v>
      </c>
      <c r="D11" s="41" t="s">
        <v>13</v>
      </c>
      <c r="E11" s="28" t="s">
        <v>14</v>
      </c>
      <c r="F11" s="42" t="s">
        <v>15</v>
      </c>
      <c r="G11" s="43">
        <v>109</v>
      </c>
      <c r="H11" s="44">
        <v>175</v>
      </c>
      <c r="I11" s="42">
        <v>1</v>
      </c>
      <c r="J11" s="24"/>
      <c r="K11" s="25">
        <v>55</v>
      </c>
      <c r="L11" s="26">
        <v>9</v>
      </c>
      <c r="M11" s="27">
        <v>1.02</v>
      </c>
      <c r="N11" s="28">
        <v>150</v>
      </c>
      <c r="O11" s="27">
        <f t="shared" si="2"/>
        <v>153</v>
      </c>
      <c r="P11" s="27">
        <f t="shared" si="0"/>
        <v>188.19</v>
      </c>
    </row>
    <row r="12" spans="3:16" ht="27.75" customHeight="1" x14ac:dyDescent="0.25">
      <c r="C12" s="28">
        <f t="shared" si="1"/>
        <v>8</v>
      </c>
      <c r="D12" s="41" t="s">
        <v>13</v>
      </c>
      <c r="E12" s="28" t="s">
        <v>14</v>
      </c>
      <c r="F12" s="42" t="s">
        <v>19</v>
      </c>
      <c r="G12" s="43">
        <v>119</v>
      </c>
      <c r="H12" s="44">
        <v>242</v>
      </c>
      <c r="I12" s="42">
        <v>1</v>
      </c>
      <c r="J12" s="24"/>
      <c r="K12" s="25">
        <v>77</v>
      </c>
      <c r="L12" s="26">
        <v>16</v>
      </c>
      <c r="M12" s="27">
        <v>4.0999999999999996</v>
      </c>
      <c r="N12" s="28">
        <v>150</v>
      </c>
      <c r="O12" s="27">
        <f t="shared" si="2"/>
        <v>615</v>
      </c>
      <c r="P12" s="27">
        <f t="shared" si="0"/>
        <v>756.45</v>
      </c>
    </row>
    <row r="13" spans="3:16" ht="27.75" customHeight="1" x14ac:dyDescent="0.25">
      <c r="C13" s="28">
        <f t="shared" si="1"/>
        <v>9</v>
      </c>
      <c r="D13" s="41" t="s">
        <v>13</v>
      </c>
      <c r="E13" s="28" t="s">
        <v>14</v>
      </c>
      <c r="F13" s="42" t="s">
        <v>15</v>
      </c>
      <c r="G13" s="43">
        <v>120</v>
      </c>
      <c r="H13" s="44">
        <v>184</v>
      </c>
      <c r="I13" s="42">
        <v>1</v>
      </c>
      <c r="J13" s="24"/>
      <c r="K13" s="25">
        <v>58</v>
      </c>
      <c r="L13" s="26">
        <v>16</v>
      </c>
      <c r="M13" s="27">
        <v>2.02</v>
      </c>
      <c r="N13" s="28">
        <v>150</v>
      </c>
      <c r="O13" s="27">
        <f t="shared" si="2"/>
        <v>303</v>
      </c>
      <c r="P13" s="27">
        <f t="shared" si="0"/>
        <v>372.69</v>
      </c>
    </row>
    <row r="14" spans="3:16" ht="27.75" customHeight="1" x14ac:dyDescent="0.25">
      <c r="C14" s="28">
        <f t="shared" si="1"/>
        <v>10</v>
      </c>
      <c r="D14" s="41" t="s">
        <v>13</v>
      </c>
      <c r="E14" s="28" t="s">
        <v>14</v>
      </c>
      <c r="F14" s="42" t="s">
        <v>15</v>
      </c>
      <c r="G14" s="43">
        <v>121</v>
      </c>
      <c r="H14" s="44">
        <v>152</v>
      </c>
      <c r="I14" s="42">
        <v>1</v>
      </c>
      <c r="J14" s="24"/>
      <c r="K14" s="25">
        <v>48</v>
      </c>
      <c r="L14" s="26">
        <v>15</v>
      </c>
      <c r="M14" s="27">
        <v>1.3</v>
      </c>
      <c r="N14" s="28">
        <v>150</v>
      </c>
      <c r="O14" s="27">
        <f t="shared" si="2"/>
        <v>195</v>
      </c>
      <c r="P14" s="27">
        <f t="shared" si="0"/>
        <v>239.85</v>
      </c>
    </row>
    <row r="15" spans="3:16" ht="27.75" customHeight="1" x14ac:dyDescent="0.25">
      <c r="C15" s="28">
        <f t="shared" si="1"/>
        <v>11</v>
      </c>
      <c r="D15" s="41" t="s">
        <v>13</v>
      </c>
      <c r="E15" s="28" t="s">
        <v>14</v>
      </c>
      <c r="F15" s="42" t="s">
        <v>16</v>
      </c>
      <c r="G15" s="43">
        <v>123</v>
      </c>
      <c r="H15" s="44">
        <v>196</v>
      </c>
      <c r="I15" s="42">
        <v>1</v>
      </c>
      <c r="J15" s="24"/>
      <c r="K15" s="25">
        <v>62</v>
      </c>
      <c r="L15" s="26">
        <v>15</v>
      </c>
      <c r="M15" s="27">
        <v>2.4900000000000002</v>
      </c>
      <c r="N15" s="28">
        <v>120</v>
      </c>
      <c r="O15" s="27">
        <f t="shared" si="2"/>
        <v>298.8</v>
      </c>
      <c r="P15" s="27">
        <f t="shared" si="0"/>
        <v>367.524</v>
      </c>
    </row>
    <row r="16" spans="3:16" ht="27.75" customHeight="1" x14ac:dyDescent="0.25">
      <c r="C16" s="28">
        <f t="shared" si="1"/>
        <v>12</v>
      </c>
      <c r="D16" s="41" t="s">
        <v>13</v>
      </c>
      <c r="E16" s="28" t="s">
        <v>14</v>
      </c>
      <c r="F16" s="42" t="s">
        <v>16</v>
      </c>
      <c r="G16" s="43">
        <v>124</v>
      </c>
      <c r="H16" s="44">
        <v>198</v>
      </c>
      <c r="I16" s="42">
        <v>1</v>
      </c>
      <c r="J16" s="24"/>
      <c r="K16" s="25">
        <v>63</v>
      </c>
      <c r="L16" s="26">
        <v>12</v>
      </c>
      <c r="M16" s="27">
        <v>2.06</v>
      </c>
      <c r="N16" s="28">
        <v>120</v>
      </c>
      <c r="O16" s="27">
        <f t="shared" si="2"/>
        <v>247.20000000000002</v>
      </c>
      <c r="P16" s="27">
        <f t="shared" si="0"/>
        <v>304.05600000000004</v>
      </c>
    </row>
    <row r="17" spans="3:16" ht="27.75" customHeight="1" x14ac:dyDescent="0.25">
      <c r="C17" s="28">
        <f t="shared" si="1"/>
        <v>13</v>
      </c>
      <c r="D17" s="41" t="s">
        <v>13</v>
      </c>
      <c r="E17" s="28" t="s">
        <v>14</v>
      </c>
      <c r="F17" s="42" t="s">
        <v>15</v>
      </c>
      <c r="G17" s="45">
        <v>125</v>
      </c>
      <c r="H17" s="46">
        <v>154</v>
      </c>
      <c r="I17" s="42">
        <v>1</v>
      </c>
      <c r="J17" s="24"/>
      <c r="K17" s="25">
        <v>49</v>
      </c>
      <c r="L17" s="26">
        <v>14</v>
      </c>
      <c r="M17" s="27">
        <v>1.27</v>
      </c>
      <c r="N17" s="28">
        <v>150</v>
      </c>
      <c r="O17" s="27">
        <f t="shared" si="2"/>
        <v>190.5</v>
      </c>
      <c r="P17" s="27">
        <f t="shared" si="0"/>
        <v>234.315</v>
      </c>
    </row>
    <row r="18" spans="3:16" ht="27.75" customHeight="1" x14ac:dyDescent="0.25">
      <c r="C18" s="28">
        <f t="shared" si="1"/>
        <v>14</v>
      </c>
      <c r="D18" s="41" t="s">
        <v>13</v>
      </c>
      <c r="E18" s="28" t="s">
        <v>14</v>
      </c>
      <c r="F18" s="42" t="s">
        <v>15</v>
      </c>
      <c r="G18" s="45">
        <v>138</v>
      </c>
      <c r="H18" s="46">
        <v>190</v>
      </c>
      <c r="I18" s="42">
        <v>1</v>
      </c>
      <c r="J18" s="24"/>
      <c r="K18" s="25">
        <v>60</v>
      </c>
      <c r="L18" s="26">
        <v>12</v>
      </c>
      <c r="M18" s="27">
        <v>1.63</v>
      </c>
      <c r="N18" s="28">
        <v>150</v>
      </c>
      <c r="O18" s="27">
        <f t="shared" si="2"/>
        <v>244.49999999999997</v>
      </c>
      <c r="P18" s="27">
        <f t="shared" si="0"/>
        <v>300.73499999999996</v>
      </c>
    </row>
    <row r="19" spans="3:16" ht="27.75" customHeight="1" x14ac:dyDescent="0.25">
      <c r="C19" s="28">
        <f t="shared" si="1"/>
        <v>15</v>
      </c>
      <c r="D19" s="41" t="s">
        <v>13</v>
      </c>
      <c r="E19" s="28" t="s">
        <v>14</v>
      </c>
      <c r="F19" s="42" t="s">
        <v>15</v>
      </c>
      <c r="G19" s="45" t="s">
        <v>20</v>
      </c>
      <c r="H19" s="46">
        <v>178</v>
      </c>
      <c r="I19" s="42">
        <v>1</v>
      </c>
      <c r="J19" s="24"/>
      <c r="K19" s="25">
        <v>56</v>
      </c>
      <c r="L19" s="26">
        <v>12</v>
      </c>
      <c r="M19" s="27">
        <v>1.41</v>
      </c>
      <c r="N19" s="28">
        <v>150</v>
      </c>
      <c r="O19" s="27">
        <f t="shared" si="2"/>
        <v>211.5</v>
      </c>
      <c r="P19" s="27">
        <f t="shared" si="0"/>
        <v>260.14499999999998</v>
      </c>
    </row>
    <row r="20" spans="3:16" ht="27.75" customHeight="1" x14ac:dyDescent="0.25">
      <c r="C20" s="28">
        <f t="shared" si="1"/>
        <v>16</v>
      </c>
      <c r="D20" s="41" t="s">
        <v>13</v>
      </c>
      <c r="E20" s="28" t="s">
        <v>14</v>
      </c>
      <c r="F20" s="42" t="s">
        <v>15</v>
      </c>
      <c r="G20" s="45">
        <v>139</v>
      </c>
      <c r="H20" s="46">
        <v>136</v>
      </c>
      <c r="I20" s="42">
        <v>1</v>
      </c>
      <c r="J20" s="24"/>
      <c r="K20" s="25">
        <v>43</v>
      </c>
      <c r="L20" s="26">
        <v>10</v>
      </c>
      <c r="M20" s="27">
        <v>0.69</v>
      </c>
      <c r="N20" s="28">
        <v>150</v>
      </c>
      <c r="O20" s="27">
        <f t="shared" si="2"/>
        <v>103.49999999999999</v>
      </c>
      <c r="P20" s="27">
        <f t="shared" si="0"/>
        <v>127.30499999999998</v>
      </c>
    </row>
    <row r="21" spans="3:16" ht="27.75" customHeight="1" x14ac:dyDescent="0.25">
      <c r="C21" s="28">
        <f t="shared" si="1"/>
        <v>17</v>
      </c>
      <c r="D21" s="41" t="s">
        <v>13</v>
      </c>
      <c r="E21" s="28" t="s">
        <v>14</v>
      </c>
      <c r="F21" s="42" t="s">
        <v>16</v>
      </c>
      <c r="G21" s="45" t="s">
        <v>21</v>
      </c>
      <c r="H21" s="46">
        <v>257</v>
      </c>
      <c r="I21" s="42">
        <v>1</v>
      </c>
      <c r="J21" s="24"/>
      <c r="K21" s="25">
        <v>81</v>
      </c>
      <c r="L21" s="26">
        <v>15</v>
      </c>
      <c r="M21" s="27">
        <v>4.24</v>
      </c>
      <c r="N21" s="28">
        <v>120</v>
      </c>
      <c r="O21" s="27">
        <f t="shared" si="2"/>
        <v>508.8</v>
      </c>
      <c r="P21" s="27">
        <f t="shared" si="0"/>
        <v>625.82399999999996</v>
      </c>
    </row>
    <row r="22" spans="3:16" ht="27.75" customHeight="1" x14ac:dyDescent="0.25">
      <c r="C22" s="28">
        <f t="shared" si="1"/>
        <v>18</v>
      </c>
      <c r="D22" s="41" t="s">
        <v>13</v>
      </c>
      <c r="E22" s="28" t="s">
        <v>14</v>
      </c>
      <c r="F22" s="42" t="s">
        <v>16</v>
      </c>
      <c r="G22" s="45">
        <v>141</v>
      </c>
      <c r="H22" s="46">
        <v>259</v>
      </c>
      <c r="I22" s="42">
        <v>1</v>
      </c>
      <c r="J22" s="24"/>
      <c r="K22" s="25">
        <v>82</v>
      </c>
      <c r="L22" s="26">
        <v>18</v>
      </c>
      <c r="M22" s="27">
        <v>5.22</v>
      </c>
      <c r="N22" s="28">
        <v>120</v>
      </c>
      <c r="O22" s="27">
        <f t="shared" si="2"/>
        <v>626.4</v>
      </c>
      <c r="P22" s="27">
        <f t="shared" si="0"/>
        <v>770.47199999999998</v>
      </c>
    </row>
    <row r="23" spans="3:16" ht="27.75" customHeight="1" x14ac:dyDescent="0.25">
      <c r="C23" s="28">
        <f t="shared" si="1"/>
        <v>19</v>
      </c>
      <c r="D23" s="41" t="s">
        <v>13</v>
      </c>
      <c r="E23" s="28" t="s">
        <v>14</v>
      </c>
      <c r="F23" s="42" t="s">
        <v>15</v>
      </c>
      <c r="G23" s="45">
        <v>142</v>
      </c>
      <c r="H23" s="46">
        <v>203</v>
      </c>
      <c r="I23" s="42">
        <v>1</v>
      </c>
      <c r="J23" s="24"/>
      <c r="K23" s="25">
        <v>64</v>
      </c>
      <c r="L23" s="26">
        <v>15</v>
      </c>
      <c r="M23" s="27">
        <v>2.31</v>
      </c>
      <c r="N23" s="28">
        <v>150</v>
      </c>
      <c r="O23" s="27">
        <f t="shared" si="2"/>
        <v>346.5</v>
      </c>
      <c r="P23" s="27">
        <f t="shared" si="0"/>
        <v>426.19499999999999</v>
      </c>
    </row>
    <row r="24" spans="3:16" ht="27.75" customHeight="1" x14ac:dyDescent="0.25">
      <c r="C24" s="28">
        <f t="shared" si="1"/>
        <v>20</v>
      </c>
      <c r="D24" s="41" t="s">
        <v>13</v>
      </c>
      <c r="E24" s="28" t="s">
        <v>14</v>
      </c>
      <c r="F24" s="47" t="s">
        <v>15</v>
      </c>
      <c r="G24" s="45">
        <v>143</v>
      </c>
      <c r="H24" s="46">
        <v>206</v>
      </c>
      <c r="I24" s="42">
        <v>1</v>
      </c>
      <c r="J24" s="24"/>
      <c r="K24" s="25">
        <v>65</v>
      </c>
      <c r="L24" s="26">
        <v>16</v>
      </c>
      <c r="M24" s="27">
        <v>2.54</v>
      </c>
      <c r="N24" s="28">
        <v>150</v>
      </c>
      <c r="O24" s="27">
        <f t="shared" si="2"/>
        <v>381</v>
      </c>
      <c r="P24" s="27">
        <f t="shared" si="0"/>
        <v>468.63</v>
      </c>
    </row>
    <row r="25" spans="3:16" ht="27.75" customHeight="1" x14ac:dyDescent="0.25">
      <c r="C25" s="28">
        <f t="shared" si="1"/>
        <v>21</v>
      </c>
      <c r="D25" s="41" t="s">
        <v>13</v>
      </c>
      <c r="E25" s="28" t="s">
        <v>14</v>
      </c>
      <c r="F25" s="47" t="s">
        <v>15</v>
      </c>
      <c r="G25" s="45">
        <v>144</v>
      </c>
      <c r="H25" s="46">
        <v>191</v>
      </c>
      <c r="I25" s="42">
        <v>1</v>
      </c>
      <c r="J25" s="24"/>
      <c r="K25" s="25">
        <v>60</v>
      </c>
      <c r="L25" s="26">
        <v>11</v>
      </c>
      <c r="M25" s="27">
        <v>1.49</v>
      </c>
      <c r="N25" s="28">
        <v>150</v>
      </c>
      <c r="O25" s="27">
        <f t="shared" si="2"/>
        <v>223.5</v>
      </c>
      <c r="P25" s="27">
        <f t="shared" si="0"/>
        <v>274.90499999999997</v>
      </c>
    </row>
    <row r="26" spans="3:16" ht="27.75" customHeight="1" x14ac:dyDescent="0.25">
      <c r="C26" s="28">
        <f t="shared" si="1"/>
        <v>22</v>
      </c>
      <c r="D26" s="41" t="s">
        <v>13</v>
      </c>
      <c r="E26" s="28" t="s">
        <v>14</v>
      </c>
      <c r="F26" s="47" t="s">
        <v>15</v>
      </c>
      <c r="G26" s="45">
        <v>145</v>
      </c>
      <c r="H26" s="46">
        <v>182</v>
      </c>
      <c r="I26" s="42">
        <v>1</v>
      </c>
      <c r="J26" s="24"/>
      <c r="K26" s="25">
        <v>57</v>
      </c>
      <c r="L26" s="26">
        <v>16</v>
      </c>
      <c r="M26" s="27">
        <v>1.95</v>
      </c>
      <c r="N26" s="28">
        <v>150</v>
      </c>
      <c r="O26" s="27">
        <f t="shared" si="2"/>
        <v>292.5</v>
      </c>
      <c r="P26" s="27">
        <f t="shared" si="0"/>
        <v>359.77499999999998</v>
      </c>
    </row>
    <row r="27" spans="3:16" ht="27.75" customHeight="1" x14ac:dyDescent="0.25">
      <c r="C27" s="28">
        <f t="shared" si="1"/>
        <v>23</v>
      </c>
      <c r="D27" s="41" t="s">
        <v>13</v>
      </c>
      <c r="E27" s="28" t="s">
        <v>14</v>
      </c>
      <c r="F27" s="47" t="s">
        <v>15</v>
      </c>
      <c r="G27" s="45">
        <v>146</v>
      </c>
      <c r="H27" s="46">
        <v>243</v>
      </c>
      <c r="I27" s="42">
        <v>1</v>
      </c>
      <c r="J27" s="24"/>
      <c r="K27" s="25">
        <v>77</v>
      </c>
      <c r="L27" s="26">
        <v>14</v>
      </c>
      <c r="M27" s="27">
        <v>3.26</v>
      </c>
      <c r="N27" s="28">
        <v>150</v>
      </c>
      <c r="O27" s="27">
        <f t="shared" si="2"/>
        <v>488.99999999999994</v>
      </c>
      <c r="P27" s="27">
        <f t="shared" si="0"/>
        <v>601.46999999999991</v>
      </c>
    </row>
    <row r="28" spans="3:16" ht="27.75" customHeight="1" x14ac:dyDescent="0.25">
      <c r="C28" s="28">
        <f t="shared" si="1"/>
        <v>24</v>
      </c>
      <c r="D28" s="41" t="s">
        <v>13</v>
      </c>
      <c r="E28" s="28" t="s">
        <v>14</v>
      </c>
      <c r="F28" s="47" t="s">
        <v>15</v>
      </c>
      <c r="G28" s="45">
        <v>147</v>
      </c>
      <c r="H28" s="46">
        <v>203</v>
      </c>
      <c r="I28" s="42">
        <v>1</v>
      </c>
      <c r="J28" s="24"/>
      <c r="K28" s="25">
        <v>65</v>
      </c>
      <c r="L28" s="26">
        <v>8</v>
      </c>
      <c r="M28" s="27">
        <v>1.27</v>
      </c>
      <c r="N28" s="28">
        <v>150</v>
      </c>
      <c r="O28" s="27">
        <f t="shared" si="2"/>
        <v>190.5</v>
      </c>
      <c r="P28" s="27">
        <f t="shared" si="0"/>
        <v>234.315</v>
      </c>
    </row>
    <row r="29" spans="3:16" ht="27.75" customHeight="1" x14ac:dyDescent="0.25">
      <c r="C29" s="28">
        <f t="shared" si="1"/>
        <v>25</v>
      </c>
      <c r="D29" s="41" t="s">
        <v>13</v>
      </c>
      <c r="E29" s="28" t="s">
        <v>14</v>
      </c>
      <c r="F29" s="47" t="s">
        <v>22</v>
      </c>
      <c r="G29" s="45">
        <v>150</v>
      </c>
      <c r="H29" s="46">
        <v>61</v>
      </c>
      <c r="I29" s="42">
        <v>1</v>
      </c>
      <c r="J29" s="24"/>
      <c r="K29" s="25">
        <v>19</v>
      </c>
      <c r="L29" s="26">
        <v>3</v>
      </c>
      <c r="M29" s="27">
        <v>0.86</v>
      </c>
      <c r="N29" s="28">
        <v>150</v>
      </c>
      <c r="O29" s="27">
        <f t="shared" si="2"/>
        <v>129</v>
      </c>
      <c r="P29" s="27">
        <f t="shared" si="0"/>
        <v>158.66999999999999</v>
      </c>
    </row>
    <row r="30" spans="3:16" ht="27.75" customHeight="1" x14ac:dyDescent="0.25">
      <c r="C30" s="28">
        <f t="shared" si="1"/>
        <v>26</v>
      </c>
      <c r="D30" s="41" t="s">
        <v>13</v>
      </c>
      <c r="E30" s="28" t="s">
        <v>14</v>
      </c>
      <c r="F30" s="47" t="s">
        <v>15</v>
      </c>
      <c r="G30" s="45">
        <v>151</v>
      </c>
      <c r="H30" s="46">
        <v>207</v>
      </c>
      <c r="I30" s="42">
        <v>1</v>
      </c>
      <c r="J30" s="24"/>
      <c r="K30" s="25">
        <v>65</v>
      </c>
      <c r="L30" s="26">
        <v>12</v>
      </c>
      <c r="M30" s="27">
        <v>1.91</v>
      </c>
      <c r="N30" s="28">
        <v>150</v>
      </c>
      <c r="O30" s="27">
        <f t="shared" si="2"/>
        <v>286.5</v>
      </c>
      <c r="P30" s="27">
        <f t="shared" si="0"/>
        <v>352.39499999999998</v>
      </c>
    </row>
    <row r="31" spans="3:16" ht="27.75" customHeight="1" x14ac:dyDescent="0.25">
      <c r="C31" s="28">
        <f t="shared" si="1"/>
        <v>27</v>
      </c>
      <c r="D31" s="41" t="s">
        <v>13</v>
      </c>
      <c r="E31" s="28" t="s">
        <v>14</v>
      </c>
      <c r="F31" s="47" t="s">
        <v>16</v>
      </c>
      <c r="G31" s="45">
        <v>152</v>
      </c>
      <c r="H31" s="46">
        <v>33</v>
      </c>
      <c r="I31" s="42">
        <v>1</v>
      </c>
      <c r="J31" s="24"/>
      <c r="K31" s="25">
        <v>10</v>
      </c>
      <c r="L31" s="26">
        <v>5</v>
      </c>
      <c r="M31" s="27">
        <v>0.05</v>
      </c>
      <c r="N31" s="28">
        <v>120</v>
      </c>
      <c r="O31" s="27">
        <f t="shared" si="2"/>
        <v>6</v>
      </c>
      <c r="P31" s="27">
        <f t="shared" si="0"/>
        <v>7.38</v>
      </c>
    </row>
    <row r="32" spans="3:16" ht="27.75" customHeight="1" x14ac:dyDescent="0.25">
      <c r="C32" s="28">
        <f t="shared" si="1"/>
        <v>28</v>
      </c>
      <c r="D32" s="41" t="s">
        <v>13</v>
      </c>
      <c r="E32" s="28" t="s">
        <v>14</v>
      </c>
      <c r="F32" s="47" t="s">
        <v>16</v>
      </c>
      <c r="G32" s="45">
        <v>153</v>
      </c>
      <c r="H32" s="46">
        <v>35</v>
      </c>
      <c r="I32" s="42">
        <v>1</v>
      </c>
      <c r="J32" s="24"/>
      <c r="K32" s="25">
        <v>11</v>
      </c>
      <c r="L32" s="26">
        <v>3</v>
      </c>
      <c r="M32" s="27">
        <v>0.01</v>
      </c>
      <c r="N32" s="28">
        <v>120</v>
      </c>
      <c r="O32" s="27">
        <f t="shared" si="2"/>
        <v>1.2</v>
      </c>
      <c r="P32" s="27">
        <f t="shared" si="0"/>
        <v>1.476</v>
      </c>
    </row>
    <row r="33" spans="3:16" ht="27.75" customHeight="1" x14ac:dyDescent="0.25">
      <c r="C33" s="28">
        <f t="shared" si="1"/>
        <v>29</v>
      </c>
      <c r="D33" s="41" t="s">
        <v>13</v>
      </c>
      <c r="E33" s="28" t="s">
        <v>14</v>
      </c>
      <c r="F33" s="47" t="s">
        <v>15</v>
      </c>
      <c r="G33" s="45">
        <v>154</v>
      </c>
      <c r="H33" s="46">
        <v>216</v>
      </c>
      <c r="I33" s="42">
        <v>1</v>
      </c>
      <c r="J33" s="24"/>
      <c r="K33" s="25">
        <v>68</v>
      </c>
      <c r="L33" s="26">
        <v>14</v>
      </c>
      <c r="M33" s="27">
        <v>2.4300000000000002</v>
      </c>
      <c r="N33" s="28">
        <v>150</v>
      </c>
      <c r="O33" s="27">
        <f t="shared" si="2"/>
        <v>364.5</v>
      </c>
      <c r="P33" s="27">
        <f t="shared" si="0"/>
        <v>448.33499999999998</v>
      </c>
    </row>
    <row r="34" spans="3:16" ht="27.75" customHeight="1" x14ac:dyDescent="0.25">
      <c r="C34" s="28">
        <f t="shared" si="1"/>
        <v>30</v>
      </c>
      <c r="D34" s="41" t="s">
        <v>13</v>
      </c>
      <c r="E34" s="28" t="s">
        <v>14</v>
      </c>
      <c r="F34" s="47" t="s">
        <v>15</v>
      </c>
      <c r="G34" s="45">
        <v>156</v>
      </c>
      <c r="H34" s="46">
        <v>315</v>
      </c>
      <c r="I34" s="42">
        <v>1</v>
      </c>
      <c r="J34" s="24"/>
      <c r="K34" s="25">
        <v>100</v>
      </c>
      <c r="L34" s="26">
        <v>12</v>
      </c>
      <c r="M34" s="27">
        <v>4.5199999999999996</v>
      </c>
      <c r="N34" s="28">
        <v>150</v>
      </c>
      <c r="O34" s="27">
        <f t="shared" si="2"/>
        <v>677.99999999999989</v>
      </c>
      <c r="P34" s="27">
        <f t="shared" si="0"/>
        <v>833.93999999999983</v>
      </c>
    </row>
    <row r="35" spans="3:16" ht="27.75" customHeight="1" x14ac:dyDescent="0.25">
      <c r="C35" s="28">
        <f t="shared" si="1"/>
        <v>31</v>
      </c>
      <c r="D35" s="41" t="s">
        <v>13</v>
      </c>
      <c r="E35" s="28" t="s">
        <v>14</v>
      </c>
      <c r="F35" s="47" t="s">
        <v>15</v>
      </c>
      <c r="G35" s="45">
        <v>158</v>
      </c>
      <c r="H35" s="46">
        <v>204</v>
      </c>
      <c r="I35" s="42">
        <v>1</v>
      </c>
      <c r="J35" s="24"/>
      <c r="K35" s="25">
        <v>65</v>
      </c>
      <c r="L35" s="26">
        <v>11</v>
      </c>
      <c r="M35" s="27">
        <v>1.75</v>
      </c>
      <c r="N35" s="28">
        <v>150</v>
      </c>
      <c r="O35" s="27">
        <f t="shared" si="2"/>
        <v>262.5</v>
      </c>
      <c r="P35" s="27">
        <f t="shared" si="0"/>
        <v>322.875</v>
      </c>
    </row>
    <row r="36" spans="3:16" ht="27.75" customHeight="1" x14ac:dyDescent="0.25">
      <c r="C36" s="28">
        <f t="shared" si="1"/>
        <v>32</v>
      </c>
      <c r="D36" s="41" t="s">
        <v>13</v>
      </c>
      <c r="E36" s="28" t="s">
        <v>14</v>
      </c>
      <c r="F36" s="47" t="s">
        <v>15</v>
      </c>
      <c r="G36" s="45">
        <v>160</v>
      </c>
      <c r="H36" s="46">
        <v>171</v>
      </c>
      <c r="I36" s="42">
        <v>1</v>
      </c>
      <c r="J36" s="24"/>
      <c r="K36" s="25">
        <v>54</v>
      </c>
      <c r="L36" s="26">
        <v>11</v>
      </c>
      <c r="M36" s="27">
        <v>1.2</v>
      </c>
      <c r="N36" s="28">
        <v>150</v>
      </c>
      <c r="O36" s="27">
        <f t="shared" si="2"/>
        <v>180</v>
      </c>
      <c r="P36" s="27">
        <f t="shared" si="0"/>
        <v>221.4</v>
      </c>
    </row>
    <row r="37" spans="3:16" ht="27.75" customHeight="1" x14ac:dyDescent="0.25">
      <c r="C37" s="28">
        <f t="shared" si="1"/>
        <v>33</v>
      </c>
      <c r="D37" s="41" t="s">
        <v>13</v>
      </c>
      <c r="E37" s="28" t="s">
        <v>14</v>
      </c>
      <c r="F37" s="47" t="s">
        <v>22</v>
      </c>
      <c r="G37" s="45">
        <v>161</v>
      </c>
      <c r="H37" s="46">
        <v>62</v>
      </c>
      <c r="I37" s="42">
        <v>1</v>
      </c>
      <c r="J37" s="24"/>
      <c r="K37" s="25">
        <v>20</v>
      </c>
      <c r="L37" s="26">
        <v>5</v>
      </c>
      <c r="M37" s="27">
        <v>0.13</v>
      </c>
      <c r="N37" s="28">
        <v>150</v>
      </c>
      <c r="O37" s="27">
        <f t="shared" si="2"/>
        <v>19.5</v>
      </c>
      <c r="P37" s="27">
        <f t="shared" si="0"/>
        <v>23.984999999999999</v>
      </c>
    </row>
    <row r="38" spans="3:16" ht="27.75" customHeight="1" x14ac:dyDescent="0.25">
      <c r="C38" s="28">
        <f t="shared" si="1"/>
        <v>34</v>
      </c>
      <c r="D38" s="41" t="s">
        <v>13</v>
      </c>
      <c r="E38" s="28" t="s">
        <v>14</v>
      </c>
      <c r="F38" s="47" t="s">
        <v>19</v>
      </c>
      <c r="G38" s="45">
        <v>162</v>
      </c>
      <c r="H38" s="46">
        <v>193</v>
      </c>
      <c r="I38" s="42">
        <v>1</v>
      </c>
      <c r="J38" s="24"/>
      <c r="K38" s="25">
        <v>60</v>
      </c>
      <c r="L38" s="26">
        <v>11</v>
      </c>
      <c r="M38" s="27">
        <v>1.71</v>
      </c>
      <c r="N38" s="28">
        <v>150</v>
      </c>
      <c r="O38" s="27">
        <f t="shared" si="2"/>
        <v>256.5</v>
      </c>
      <c r="P38" s="27">
        <f t="shared" si="0"/>
        <v>315.495</v>
      </c>
    </row>
    <row r="39" spans="3:16" ht="27.75" customHeight="1" x14ac:dyDescent="0.25">
      <c r="C39" s="28">
        <f t="shared" si="1"/>
        <v>35</v>
      </c>
      <c r="D39" s="41" t="s">
        <v>13</v>
      </c>
      <c r="E39" s="28" t="s">
        <v>14</v>
      </c>
      <c r="F39" s="47" t="s">
        <v>16</v>
      </c>
      <c r="G39" s="45">
        <v>163</v>
      </c>
      <c r="H39" s="46">
        <v>229</v>
      </c>
      <c r="I39" s="42">
        <v>1</v>
      </c>
      <c r="J39" s="24"/>
      <c r="K39" s="25">
        <v>73</v>
      </c>
      <c r="L39" s="26">
        <v>14</v>
      </c>
      <c r="M39" s="27">
        <v>3.22</v>
      </c>
      <c r="N39" s="28">
        <v>120</v>
      </c>
      <c r="O39" s="27">
        <f t="shared" si="2"/>
        <v>386.40000000000003</v>
      </c>
      <c r="P39" s="27">
        <f t="shared" si="0"/>
        <v>475.27200000000005</v>
      </c>
    </row>
    <row r="40" spans="3:16" ht="27.75" customHeight="1" x14ac:dyDescent="0.25">
      <c r="C40" s="28">
        <f t="shared" si="1"/>
        <v>36</v>
      </c>
      <c r="D40" s="41" t="s">
        <v>13</v>
      </c>
      <c r="E40" s="28" t="s">
        <v>14</v>
      </c>
      <c r="F40" s="47" t="s">
        <v>15</v>
      </c>
      <c r="G40" s="45">
        <v>164</v>
      </c>
      <c r="H40" s="46">
        <v>242</v>
      </c>
      <c r="I40" s="42">
        <v>1</v>
      </c>
      <c r="J40" s="24"/>
      <c r="K40" s="25">
        <v>77</v>
      </c>
      <c r="L40" s="26">
        <v>16</v>
      </c>
      <c r="M40" s="27">
        <v>3.57</v>
      </c>
      <c r="N40" s="28">
        <v>150</v>
      </c>
      <c r="O40" s="27">
        <f t="shared" si="2"/>
        <v>535.5</v>
      </c>
      <c r="P40" s="27">
        <f t="shared" si="0"/>
        <v>658.66499999999996</v>
      </c>
    </row>
    <row r="41" spans="3:16" ht="27.75" customHeight="1" x14ac:dyDescent="0.25">
      <c r="C41" s="28">
        <f t="shared" si="1"/>
        <v>37</v>
      </c>
      <c r="D41" s="41" t="s">
        <v>13</v>
      </c>
      <c r="E41" s="28" t="s">
        <v>14</v>
      </c>
      <c r="F41" s="47" t="s">
        <v>15</v>
      </c>
      <c r="G41" s="45">
        <v>165</v>
      </c>
      <c r="H41" s="46">
        <v>164</v>
      </c>
      <c r="I41" s="42">
        <v>1</v>
      </c>
      <c r="J41" s="24"/>
      <c r="K41" s="25">
        <v>52</v>
      </c>
      <c r="L41" s="26">
        <v>11</v>
      </c>
      <c r="M41" s="27">
        <v>1.1200000000000001</v>
      </c>
      <c r="N41" s="28">
        <v>150</v>
      </c>
      <c r="O41" s="27">
        <f t="shared" si="2"/>
        <v>168.00000000000003</v>
      </c>
      <c r="P41" s="27">
        <f t="shared" si="0"/>
        <v>206.64000000000004</v>
      </c>
    </row>
    <row r="42" spans="3:16" ht="27.75" customHeight="1" x14ac:dyDescent="0.25">
      <c r="C42" s="28">
        <f t="shared" si="1"/>
        <v>38</v>
      </c>
      <c r="D42" s="41" t="s">
        <v>13</v>
      </c>
      <c r="E42" s="28" t="s">
        <v>14</v>
      </c>
      <c r="F42" s="47" t="s">
        <v>15</v>
      </c>
      <c r="G42" s="45">
        <v>166</v>
      </c>
      <c r="H42" s="46">
        <v>266</v>
      </c>
      <c r="I42" s="42">
        <v>1</v>
      </c>
      <c r="J42" s="24"/>
      <c r="K42" s="25">
        <v>84</v>
      </c>
      <c r="L42" s="26">
        <v>13</v>
      </c>
      <c r="M42" s="27">
        <v>3.45</v>
      </c>
      <c r="N42" s="28">
        <v>150</v>
      </c>
      <c r="O42" s="27">
        <f t="shared" si="2"/>
        <v>517.5</v>
      </c>
      <c r="P42" s="27">
        <f t="shared" si="0"/>
        <v>636.52499999999998</v>
      </c>
    </row>
    <row r="43" spans="3:16" ht="27.75" customHeight="1" x14ac:dyDescent="0.25">
      <c r="C43" s="28">
        <f t="shared" si="1"/>
        <v>39</v>
      </c>
      <c r="D43" s="41" t="s">
        <v>13</v>
      </c>
      <c r="E43" s="28" t="s">
        <v>14</v>
      </c>
      <c r="F43" s="47" t="s">
        <v>16</v>
      </c>
      <c r="G43" s="45">
        <v>167</v>
      </c>
      <c r="H43" s="46">
        <v>195</v>
      </c>
      <c r="I43" s="42">
        <v>1</v>
      </c>
      <c r="J43" s="24"/>
      <c r="K43" s="25">
        <v>62</v>
      </c>
      <c r="L43" s="26">
        <v>13</v>
      </c>
      <c r="M43" s="27">
        <v>2.15</v>
      </c>
      <c r="N43" s="28">
        <v>120</v>
      </c>
      <c r="O43" s="27">
        <f t="shared" si="2"/>
        <v>258</v>
      </c>
      <c r="P43" s="27">
        <f t="shared" si="0"/>
        <v>317.33999999999997</v>
      </c>
    </row>
    <row r="44" spans="3:16" ht="27.75" customHeight="1" x14ac:dyDescent="0.25">
      <c r="C44" s="28">
        <f t="shared" si="1"/>
        <v>40</v>
      </c>
      <c r="D44" s="41" t="s">
        <v>13</v>
      </c>
      <c r="E44" s="28" t="s">
        <v>14</v>
      </c>
      <c r="F44" s="47" t="s">
        <v>16</v>
      </c>
      <c r="G44" s="45">
        <v>168</v>
      </c>
      <c r="H44" s="46">
        <v>182</v>
      </c>
      <c r="I44" s="42">
        <v>1</v>
      </c>
      <c r="J44" s="24"/>
      <c r="K44" s="25">
        <v>58</v>
      </c>
      <c r="L44" s="26">
        <v>14</v>
      </c>
      <c r="M44" s="27">
        <v>2.0299999999999998</v>
      </c>
      <c r="N44" s="28">
        <v>120</v>
      </c>
      <c r="O44" s="27">
        <f t="shared" si="2"/>
        <v>243.59999999999997</v>
      </c>
      <c r="P44" s="27">
        <f t="shared" si="0"/>
        <v>299.62799999999993</v>
      </c>
    </row>
    <row r="45" spans="3:16" ht="27.75" customHeight="1" x14ac:dyDescent="0.25">
      <c r="C45" s="28">
        <f t="shared" si="1"/>
        <v>41</v>
      </c>
      <c r="D45" s="41" t="s">
        <v>13</v>
      </c>
      <c r="E45" s="28" t="s">
        <v>14</v>
      </c>
      <c r="F45" s="47" t="s">
        <v>15</v>
      </c>
      <c r="G45" s="45">
        <v>169</v>
      </c>
      <c r="H45" s="46">
        <v>257</v>
      </c>
      <c r="I45" s="42">
        <v>1</v>
      </c>
      <c r="J45" s="24"/>
      <c r="K45" s="25">
        <v>82</v>
      </c>
      <c r="L45" s="26">
        <v>12</v>
      </c>
      <c r="M45" s="27">
        <v>3.04</v>
      </c>
      <c r="N45" s="28">
        <v>150</v>
      </c>
      <c r="O45" s="27">
        <f t="shared" si="2"/>
        <v>456</v>
      </c>
      <c r="P45" s="27">
        <f t="shared" si="0"/>
        <v>560.88</v>
      </c>
    </row>
    <row r="46" spans="3:16" ht="27.75" customHeight="1" x14ac:dyDescent="0.25">
      <c r="C46" s="28">
        <f t="shared" si="1"/>
        <v>42</v>
      </c>
      <c r="D46" s="41" t="s">
        <v>13</v>
      </c>
      <c r="E46" s="28" t="s">
        <v>14</v>
      </c>
      <c r="F46" s="47" t="s">
        <v>15</v>
      </c>
      <c r="G46" s="45">
        <v>170</v>
      </c>
      <c r="H46" s="46">
        <v>278</v>
      </c>
      <c r="I46" s="42">
        <v>1</v>
      </c>
      <c r="J46" s="24"/>
      <c r="K46" s="25">
        <v>88</v>
      </c>
      <c r="L46" s="26" t="s">
        <v>23</v>
      </c>
      <c r="M46" s="27">
        <v>2.89</v>
      </c>
      <c r="N46" s="28">
        <v>150</v>
      </c>
      <c r="O46" s="27">
        <f t="shared" si="2"/>
        <v>433.5</v>
      </c>
      <c r="P46" s="27">
        <f t="shared" si="0"/>
        <v>533.20500000000004</v>
      </c>
    </row>
    <row r="47" spans="3:16" ht="27.75" customHeight="1" x14ac:dyDescent="0.25">
      <c r="C47" s="28">
        <f t="shared" si="1"/>
        <v>43</v>
      </c>
      <c r="D47" s="41" t="s">
        <v>13</v>
      </c>
      <c r="E47" s="28" t="s">
        <v>14</v>
      </c>
      <c r="F47" s="47" t="s">
        <v>15</v>
      </c>
      <c r="G47" s="45">
        <v>172</v>
      </c>
      <c r="H47" s="46">
        <v>194</v>
      </c>
      <c r="I47" s="42">
        <v>1</v>
      </c>
      <c r="J47" s="24"/>
      <c r="K47" s="25">
        <v>62</v>
      </c>
      <c r="L47" s="26">
        <v>14</v>
      </c>
      <c r="M47" s="27">
        <v>2.0299999999999998</v>
      </c>
      <c r="N47" s="28">
        <v>150</v>
      </c>
      <c r="O47" s="27">
        <f t="shared" si="2"/>
        <v>304.49999999999994</v>
      </c>
      <c r="P47" s="27">
        <f t="shared" si="0"/>
        <v>374.53499999999991</v>
      </c>
    </row>
    <row r="48" spans="3:16" ht="27.75" customHeight="1" x14ac:dyDescent="0.25">
      <c r="C48" s="28">
        <f t="shared" si="1"/>
        <v>44</v>
      </c>
      <c r="D48" s="41" t="s">
        <v>13</v>
      </c>
      <c r="E48" s="28" t="s">
        <v>14</v>
      </c>
      <c r="F48" s="47" t="s">
        <v>25</v>
      </c>
      <c r="G48" s="45">
        <v>173</v>
      </c>
      <c r="H48" s="46"/>
      <c r="I48" s="42"/>
      <c r="J48" s="29">
        <v>56.5</v>
      </c>
      <c r="K48" s="25" t="s">
        <v>28</v>
      </c>
      <c r="L48" s="26">
        <v>7</v>
      </c>
      <c r="M48" s="27">
        <v>1</v>
      </c>
      <c r="N48" s="28">
        <v>120</v>
      </c>
      <c r="O48" s="27">
        <f t="shared" si="2"/>
        <v>120</v>
      </c>
      <c r="P48" s="27">
        <f t="shared" si="0"/>
        <v>147.6</v>
      </c>
    </row>
    <row r="49" spans="3:16" ht="27.75" customHeight="1" x14ac:dyDescent="0.25">
      <c r="C49" s="28">
        <f t="shared" si="1"/>
        <v>45</v>
      </c>
      <c r="D49" s="41" t="s">
        <v>13</v>
      </c>
      <c r="E49" s="28" t="s">
        <v>14</v>
      </c>
      <c r="F49" s="47" t="s">
        <v>19</v>
      </c>
      <c r="G49" s="45">
        <v>174</v>
      </c>
      <c r="H49" s="46">
        <v>312</v>
      </c>
      <c r="I49" s="42">
        <v>1</v>
      </c>
      <c r="J49" s="24"/>
      <c r="K49" s="25">
        <v>99</v>
      </c>
      <c r="L49" s="26">
        <v>16</v>
      </c>
      <c r="M49" s="27">
        <v>6.77</v>
      </c>
      <c r="N49" s="28">
        <v>150</v>
      </c>
      <c r="O49" s="27">
        <f t="shared" si="2"/>
        <v>1015.4999999999999</v>
      </c>
      <c r="P49" s="27">
        <f t="shared" si="0"/>
        <v>1249.0649999999998</v>
      </c>
    </row>
    <row r="50" spans="3:16" ht="27.75" customHeight="1" x14ac:dyDescent="0.25">
      <c r="C50" s="28">
        <f t="shared" si="1"/>
        <v>46</v>
      </c>
      <c r="D50" s="41" t="s">
        <v>13</v>
      </c>
      <c r="E50" s="28" t="s">
        <v>14</v>
      </c>
      <c r="F50" s="47" t="s">
        <v>15</v>
      </c>
      <c r="G50" s="45">
        <v>175</v>
      </c>
      <c r="H50" s="46">
        <v>361</v>
      </c>
      <c r="I50" s="42">
        <v>1</v>
      </c>
      <c r="J50" s="24"/>
      <c r="K50" s="25">
        <v>115</v>
      </c>
      <c r="L50" s="26">
        <v>20</v>
      </c>
      <c r="M50" s="27">
        <v>7.97</v>
      </c>
      <c r="N50" s="28">
        <v>150</v>
      </c>
      <c r="O50" s="27">
        <f t="shared" si="2"/>
        <v>1195.5</v>
      </c>
      <c r="P50" s="27">
        <f t="shared" si="0"/>
        <v>1470.4649999999999</v>
      </c>
    </row>
    <row r="51" spans="3:16" ht="27.75" customHeight="1" x14ac:dyDescent="0.25">
      <c r="C51" s="28">
        <f t="shared" si="1"/>
        <v>47</v>
      </c>
      <c r="D51" s="41" t="s">
        <v>13</v>
      </c>
      <c r="E51" s="28" t="s">
        <v>14</v>
      </c>
      <c r="F51" s="47" t="s">
        <v>16</v>
      </c>
      <c r="G51" s="45">
        <v>176</v>
      </c>
      <c r="H51" s="46">
        <v>243</v>
      </c>
      <c r="I51" s="42">
        <v>1</v>
      </c>
      <c r="J51" s="24"/>
      <c r="K51" s="25">
        <v>77</v>
      </c>
      <c r="L51" s="26">
        <v>17</v>
      </c>
      <c r="M51" s="27">
        <v>4.3499999999999996</v>
      </c>
      <c r="N51" s="28">
        <v>120</v>
      </c>
      <c r="O51" s="27">
        <f t="shared" si="2"/>
        <v>522</v>
      </c>
      <c r="P51" s="27">
        <f t="shared" si="0"/>
        <v>642.05999999999995</v>
      </c>
    </row>
    <row r="52" spans="3:16" ht="27.75" customHeight="1" x14ac:dyDescent="0.25">
      <c r="C52" s="28">
        <f t="shared" si="1"/>
        <v>48</v>
      </c>
      <c r="D52" s="41" t="s">
        <v>13</v>
      </c>
      <c r="E52" s="28" t="s">
        <v>14</v>
      </c>
      <c r="F52" s="47" t="s">
        <v>25</v>
      </c>
      <c r="G52" s="45">
        <v>177</v>
      </c>
      <c r="H52" s="46"/>
      <c r="I52" s="42"/>
      <c r="J52" s="29">
        <v>12.5</v>
      </c>
      <c r="K52" s="25" t="s">
        <v>28</v>
      </c>
      <c r="L52" s="26">
        <v>7</v>
      </c>
      <c r="M52" s="27">
        <v>0.1</v>
      </c>
      <c r="N52" s="28">
        <v>120</v>
      </c>
      <c r="O52" s="27">
        <f t="shared" si="2"/>
        <v>12</v>
      </c>
      <c r="P52" s="27">
        <f t="shared" si="0"/>
        <v>14.76</v>
      </c>
    </row>
    <row r="53" spans="3:16" ht="27.75" customHeight="1" x14ac:dyDescent="0.25">
      <c r="C53" s="28">
        <f t="shared" si="1"/>
        <v>49</v>
      </c>
      <c r="D53" s="41" t="s">
        <v>13</v>
      </c>
      <c r="E53" s="28" t="s">
        <v>14</v>
      </c>
      <c r="F53" s="47" t="s">
        <v>15</v>
      </c>
      <c r="G53" s="45">
        <v>178</v>
      </c>
      <c r="H53" s="46">
        <v>212</v>
      </c>
      <c r="I53" s="42">
        <v>1</v>
      </c>
      <c r="J53" s="24"/>
      <c r="K53" s="25">
        <v>67</v>
      </c>
      <c r="L53" s="26">
        <v>15</v>
      </c>
      <c r="M53" s="27">
        <v>2.54</v>
      </c>
      <c r="N53" s="28">
        <v>150</v>
      </c>
      <c r="O53" s="27">
        <f t="shared" si="2"/>
        <v>381</v>
      </c>
      <c r="P53" s="27">
        <f t="shared" si="0"/>
        <v>468.63</v>
      </c>
    </row>
    <row r="54" spans="3:16" ht="27.75" customHeight="1" x14ac:dyDescent="0.25">
      <c r="C54" s="28">
        <f t="shared" si="1"/>
        <v>50</v>
      </c>
      <c r="D54" s="41" t="s">
        <v>13</v>
      </c>
      <c r="E54" s="28" t="s">
        <v>14</v>
      </c>
      <c r="F54" s="47" t="s">
        <v>15</v>
      </c>
      <c r="G54" s="45">
        <v>179</v>
      </c>
      <c r="H54" s="46">
        <v>170</v>
      </c>
      <c r="I54" s="42">
        <v>1</v>
      </c>
      <c r="J54" s="24"/>
      <c r="K54" s="25">
        <v>54</v>
      </c>
      <c r="L54" s="26">
        <v>17</v>
      </c>
      <c r="M54" s="27">
        <v>1.86</v>
      </c>
      <c r="N54" s="28">
        <v>150</v>
      </c>
      <c r="O54" s="27">
        <f t="shared" si="2"/>
        <v>279</v>
      </c>
      <c r="P54" s="27">
        <f t="shared" si="0"/>
        <v>343.17</v>
      </c>
    </row>
    <row r="55" spans="3:16" ht="27.75" customHeight="1" x14ac:dyDescent="0.25">
      <c r="C55" s="28">
        <f t="shared" si="1"/>
        <v>51</v>
      </c>
      <c r="D55" s="41" t="s">
        <v>13</v>
      </c>
      <c r="E55" s="28" t="s">
        <v>14</v>
      </c>
      <c r="F55" s="47" t="s">
        <v>15</v>
      </c>
      <c r="G55" s="45">
        <v>180</v>
      </c>
      <c r="H55" s="46">
        <v>159</v>
      </c>
      <c r="I55" s="42">
        <v>1</v>
      </c>
      <c r="J55" s="24"/>
      <c r="K55" s="25">
        <v>50</v>
      </c>
      <c r="L55" s="26">
        <v>12</v>
      </c>
      <c r="M55" s="27">
        <v>1.1200000000000001</v>
      </c>
      <c r="N55" s="28">
        <v>150</v>
      </c>
      <c r="O55" s="27">
        <f t="shared" si="2"/>
        <v>168.00000000000003</v>
      </c>
      <c r="P55" s="27">
        <f t="shared" si="0"/>
        <v>206.64000000000004</v>
      </c>
    </row>
    <row r="56" spans="3:16" ht="27.75" customHeight="1" x14ac:dyDescent="0.25">
      <c r="C56" s="28">
        <f t="shared" si="1"/>
        <v>52</v>
      </c>
      <c r="D56" s="41" t="s">
        <v>13</v>
      </c>
      <c r="E56" s="28" t="s">
        <v>14</v>
      </c>
      <c r="F56" s="47" t="s">
        <v>16</v>
      </c>
      <c r="G56" s="45">
        <v>181</v>
      </c>
      <c r="H56" s="46">
        <v>262</v>
      </c>
      <c r="I56" s="42">
        <v>1</v>
      </c>
      <c r="J56" s="24"/>
      <c r="K56" s="25">
        <v>83</v>
      </c>
      <c r="L56" s="26">
        <v>16</v>
      </c>
      <c r="M56" s="27">
        <v>4.76</v>
      </c>
      <c r="N56" s="28">
        <v>120</v>
      </c>
      <c r="O56" s="27">
        <f t="shared" si="2"/>
        <v>571.19999999999993</v>
      </c>
      <c r="P56" s="27">
        <f t="shared" si="0"/>
        <v>702.57599999999991</v>
      </c>
    </row>
    <row r="57" spans="3:16" ht="27.75" customHeight="1" x14ac:dyDescent="0.25">
      <c r="C57" s="28">
        <f t="shared" si="1"/>
        <v>53</v>
      </c>
      <c r="D57" s="41" t="s">
        <v>13</v>
      </c>
      <c r="E57" s="28" t="s">
        <v>14</v>
      </c>
      <c r="F57" s="47" t="s">
        <v>15</v>
      </c>
      <c r="G57" s="45">
        <v>182</v>
      </c>
      <c r="H57" s="46">
        <v>212</v>
      </c>
      <c r="I57" s="42">
        <v>1</v>
      </c>
      <c r="J57" s="24"/>
      <c r="K57" s="25">
        <v>67</v>
      </c>
      <c r="L57" s="26">
        <v>13</v>
      </c>
      <c r="M57" s="27">
        <v>2.2000000000000002</v>
      </c>
      <c r="N57" s="28">
        <v>150</v>
      </c>
      <c r="O57" s="27">
        <f t="shared" si="2"/>
        <v>330</v>
      </c>
      <c r="P57" s="27">
        <f t="shared" si="0"/>
        <v>405.9</v>
      </c>
    </row>
    <row r="58" spans="3:16" ht="27.75" customHeight="1" x14ac:dyDescent="0.25">
      <c r="C58" s="28">
        <f t="shared" si="1"/>
        <v>54</v>
      </c>
      <c r="D58" s="41" t="s">
        <v>13</v>
      </c>
      <c r="E58" s="28" t="s">
        <v>14</v>
      </c>
      <c r="F58" s="47" t="s">
        <v>15</v>
      </c>
      <c r="G58" s="45">
        <v>183</v>
      </c>
      <c r="H58" s="46">
        <v>225</v>
      </c>
      <c r="I58" s="42">
        <v>1</v>
      </c>
      <c r="J58" s="24"/>
      <c r="K58" s="25">
        <v>71</v>
      </c>
      <c r="L58" s="26">
        <v>14</v>
      </c>
      <c r="M58" s="27">
        <v>2.66</v>
      </c>
      <c r="N58" s="28">
        <v>150</v>
      </c>
      <c r="O58" s="27">
        <f t="shared" si="2"/>
        <v>399</v>
      </c>
      <c r="P58" s="27">
        <f t="shared" si="0"/>
        <v>490.77</v>
      </c>
    </row>
    <row r="59" spans="3:16" ht="53.25" customHeight="1" x14ac:dyDescent="0.25">
      <c r="C59" s="28">
        <f t="shared" si="1"/>
        <v>55</v>
      </c>
      <c r="D59" s="41" t="s">
        <v>13</v>
      </c>
      <c r="E59" s="28" t="s">
        <v>14</v>
      </c>
      <c r="F59" s="47" t="s">
        <v>26</v>
      </c>
      <c r="G59" s="45">
        <v>184</v>
      </c>
      <c r="H59" s="46"/>
      <c r="I59" s="42"/>
      <c r="J59" s="29">
        <v>54.5</v>
      </c>
      <c r="K59" s="25" t="s">
        <v>28</v>
      </c>
      <c r="L59" s="26">
        <v>5</v>
      </c>
      <c r="M59" s="27">
        <v>0.2</v>
      </c>
      <c r="N59" s="28">
        <v>120</v>
      </c>
      <c r="O59" s="27">
        <f t="shared" si="2"/>
        <v>24</v>
      </c>
      <c r="P59" s="27">
        <f t="shared" si="0"/>
        <v>29.52</v>
      </c>
    </row>
    <row r="60" spans="3:16" ht="27.75" customHeight="1" x14ac:dyDescent="0.25">
      <c r="C60" s="28">
        <f t="shared" si="1"/>
        <v>56</v>
      </c>
      <c r="D60" s="41" t="s">
        <v>13</v>
      </c>
      <c r="E60" s="28" t="s">
        <v>14</v>
      </c>
      <c r="F60" s="47" t="s">
        <v>16</v>
      </c>
      <c r="G60" s="45">
        <v>185</v>
      </c>
      <c r="H60" s="46">
        <v>198</v>
      </c>
      <c r="I60" s="42">
        <v>1</v>
      </c>
      <c r="J60" s="24"/>
      <c r="K60" s="25">
        <v>63</v>
      </c>
      <c r="L60" s="26">
        <v>14</v>
      </c>
      <c r="M60" s="27">
        <v>2.4</v>
      </c>
      <c r="N60" s="28">
        <v>120</v>
      </c>
      <c r="O60" s="27">
        <f t="shared" si="2"/>
        <v>288</v>
      </c>
      <c r="P60" s="27">
        <f t="shared" si="0"/>
        <v>354.24</v>
      </c>
    </row>
    <row r="61" spans="3:16" ht="27.75" customHeight="1" x14ac:dyDescent="0.25">
      <c r="C61" s="28">
        <f t="shared" si="1"/>
        <v>57</v>
      </c>
      <c r="D61" s="41" t="s">
        <v>13</v>
      </c>
      <c r="E61" s="28" t="s">
        <v>14</v>
      </c>
      <c r="F61" s="47" t="s">
        <v>19</v>
      </c>
      <c r="G61" s="45">
        <v>186</v>
      </c>
      <c r="H61" s="46">
        <v>176</v>
      </c>
      <c r="I61" s="42">
        <v>1</v>
      </c>
      <c r="J61" s="24"/>
      <c r="K61" s="25">
        <v>56</v>
      </c>
      <c r="L61" s="26">
        <v>11</v>
      </c>
      <c r="M61" s="27">
        <v>1.48</v>
      </c>
      <c r="N61" s="28">
        <v>150</v>
      </c>
      <c r="O61" s="27">
        <f t="shared" si="2"/>
        <v>222</v>
      </c>
      <c r="P61" s="27">
        <f t="shared" si="0"/>
        <v>273.06</v>
      </c>
    </row>
    <row r="62" spans="3:16" ht="27.75" customHeight="1" x14ac:dyDescent="0.25">
      <c r="C62" s="28">
        <f t="shared" si="1"/>
        <v>58</v>
      </c>
      <c r="D62" s="41" t="s">
        <v>13</v>
      </c>
      <c r="E62" s="28" t="s">
        <v>14</v>
      </c>
      <c r="F62" s="47" t="s">
        <v>15</v>
      </c>
      <c r="G62" s="45">
        <v>187</v>
      </c>
      <c r="H62" s="46">
        <v>198</v>
      </c>
      <c r="I62" s="42">
        <v>1</v>
      </c>
      <c r="J62" s="24"/>
      <c r="K62" s="25">
        <v>63</v>
      </c>
      <c r="L62" s="26">
        <v>15</v>
      </c>
      <c r="M62" s="27">
        <v>2.2400000000000002</v>
      </c>
      <c r="N62" s="28">
        <v>150</v>
      </c>
      <c r="O62" s="27">
        <f t="shared" si="2"/>
        <v>336.00000000000006</v>
      </c>
      <c r="P62" s="27">
        <f t="shared" si="0"/>
        <v>413.28000000000009</v>
      </c>
    </row>
    <row r="63" spans="3:16" ht="27.75" customHeight="1" x14ac:dyDescent="0.25">
      <c r="C63" s="28">
        <f t="shared" si="1"/>
        <v>59</v>
      </c>
      <c r="D63" s="41" t="s">
        <v>13</v>
      </c>
      <c r="E63" s="28" t="s">
        <v>14</v>
      </c>
      <c r="F63" s="47" t="s">
        <v>15</v>
      </c>
      <c r="G63" s="45">
        <v>188</v>
      </c>
      <c r="H63" s="46">
        <v>165</v>
      </c>
      <c r="I63" s="42">
        <v>1</v>
      </c>
      <c r="J63" s="24"/>
      <c r="K63" s="25">
        <v>52</v>
      </c>
      <c r="L63" s="26">
        <v>12</v>
      </c>
      <c r="M63" s="27">
        <v>1.22</v>
      </c>
      <c r="N63" s="28">
        <v>150</v>
      </c>
      <c r="O63" s="27">
        <f t="shared" si="2"/>
        <v>183</v>
      </c>
      <c r="P63" s="27">
        <f t="shared" si="0"/>
        <v>225.09</v>
      </c>
    </row>
    <row r="64" spans="3:16" ht="27.75" customHeight="1" x14ac:dyDescent="0.25">
      <c r="C64" s="28">
        <f t="shared" si="1"/>
        <v>60</v>
      </c>
      <c r="D64" s="41" t="s">
        <v>13</v>
      </c>
      <c r="E64" s="28" t="s">
        <v>14</v>
      </c>
      <c r="F64" s="47" t="s">
        <v>15</v>
      </c>
      <c r="G64" s="45">
        <v>189</v>
      </c>
      <c r="H64" s="46">
        <v>195</v>
      </c>
      <c r="I64" s="42">
        <v>1</v>
      </c>
      <c r="J64" s="24"/>
      <c r="K64" s="25">
        <v>62</v>
      </c>
      <c r="L64" s="26">
        <v>14</v>
      </c>
      <c r="M64" s="27">
        <v>2.02</v>
      </c>
      <c r="N64" s="28">
        <v>150</v>
      </c>
      <c r="O64" s="27">
        <f t="shared" si="2"/>
        <v>303</v>
      </c>
      <c r="P64" s="27">
        <f t="shared" si="0"/>
        <v>372.69</v>
      </c>
    </row>
    <row r="65" spans="3:16" ht="27.75" customHeight="1" x14ac:dyDescent="0.25">
      <c r="C65" s="28">
        <f t="shared" si="1"/>
        <v>61</v>
      </c>
      <c r="D65" s="41" t="s">
        <v>13</v>
      </c>
      <c r="E65" s="28" t="s">
        <v>14</v>
      </c>
      <c r="F65" s="47" t="s">
        <v>15</v>
      </c>
      <c r="G65" s="45">
        <v>191</v>
      </c>
      <c r="H65" s="46">
        <v>203</v>
      </c>
      <c r="I65" s="42">
        <v>1</v>
      </c>
      <c r="J65" s="24"/>
      <c r="K65" s="25">
        <v>64</v>
      </c>
      <c r="L65" s="26">
        <v>14</v>
      </c>
      <c r="M65" s="27">
        <v>2.16</v>
      </c>
      <c r="N65" s="28">
        <v>150</v>
      </c>
      <c r="O65" s="27">
        <f t="shared" si="2"/>
        <v>324</v>
      </c>
      <c r="P65" s="27">
        <f t="shared" si="0"/>
        <v>398.52</v>
      </c>
    </row>
    <row r="66" spans="3:16" ht="27.75" customHeight="1" x14ac:dyDescent="0.25">
      <c r="C66" s="28">
        <f t="shared" si="1"/>
        <v>62</v>
      </c>
      <c r="D66" s="41" t="s">
        <v>13</v>
      </c>
      <c r="E66" s="28" t="s">
        <v>14</v>
      </c>
      <c r="F66" s="47" t="s">
        <v>19</v>
      </c>
      <c r="G66" s="45">
        <v>193</v>
      </c>
      <c r="H66" s="46">
        <v>256</v>
      </c>
      <c r="I66" s="42">
        <v>1</v>
      </c>
      <c r="J66" s="24"/>
      <c r="K66" s="25">
        <v>81</v>
      </c>
      <c r="L66" s="26">
        <v>16</v>
      </c>
      <c r="M66" s="27">
        <v>4.53</v>
      </c>
      <c r="N66" s="28">
        <v>150</v>
      </c>
      <c r="O66" s="27">
        <f t="shared" si="2"/>
        <v>679.5</v>
      </c>
      <c r="P66" s="27">
        <f t="shared" si="0"/>
        <v>835.78499999999997</v>
      </c>
    </row>
    <row r="67" spans="3:16" ht="27.75" customHeight="1" x14ac:dyDescent="0.25">
      <c r="C67" s="28">
        <f t="shared" si="1"/>
        <v>63</v>
      </c>
      <c r="D67" s="41" t="s">
        <v>13</v>
      </c>
      <c r="E67" s="28" t="s">
        <v>14</v>
      </c>
      <c r="F67" s="47" t="s">
        <v>16</v>
      </c>
      <c r="G67" s="45">
        <v>194</v>
      </c>
      <c r="H67" s="46">
        <v>214</v>
      </c>
      <c r="I67" s="42">
        <v>1</v>
      </c>
      <c r="J67" s="24"/>
      <c r="K67" s="25">
        <v>68</v>
      </c>
      <c r="L67" s="26">
        <v>16</v>
      </c>
      <c r="M67" s="27">
        <v>3.19</v>
      </c>
      <c r="N67" s="28">
        <v>120</v>
      </c>
      <c r="O67" s="27">
        <f t="shared" si="2"/>
        <v>382.8</v>
      </c>
      <c r="P67" s="27">
        <f t="shared" si="0"/>
        <v>470.84399999999999</v>
      </c>
    </row>
    <row r="68" spans="3:16" ht="27.75" customHeight="1" x14ac:dyDescent="0.25">
      <c r="C68" s="28">
        <f t="shared" si="1"/>
        <v>64</v>
      </c>
      <c r="D68" s="41" t="s">
        <v>13</v>
      </c>
      <c r="E68" s="28" t="s">
        <v>14</v>
      </c>
      <c r="F68" s="47" t="s">
        <v>16</v>
      </c>
      <c r="G68" s="45">
        <v>195</v>
      </c>
      <c r="H68" s="46">
        <v>188</v>
      </c>
      <c r="I68" s="42">
        <v>1</v>
      </c>
      <c r="J68" s="24"/>
      <c r="K68" s="25">
        <v>60</v>
      </c>
      <c r="L68" s="26">
        <v>14</v>
      </c>
      <c r="M68" s="27">
        <v>2.17</v>
      </c>
      <c r="N68" s="28">
        <v>120</v>
      </c>
      <c r="O68" s="27">
        <f t="shared" si="2"/>
        <v>260.39999999999998</v>
      </c>
      <c r="P68" s="27">
        <f t="shared" si="0"/>
        <v>320.29199999999997</v>
      </c>
    </row>
    <row r="69" spans="3:16" ht="27.75" customHeight="1" x14ac:dyDescent="0.25">
      <c r="C69" s="28">
        <f t="shared" si="1"/>
        <v>65</v>
      </c>
      <c r="D69" s="41" t="s">
        <v>13</v>
      </c>
      <c r="E69" s="28" t="s">
        <v>14</v>
      </c>
      <c r="F69" s="47" t="s">
        <v>15</v>
      </c>
      <c r="G69" s="45">
        <v>197</v>
      </c>
      <c r="H69" s="46">
        <v>182</v>
      </c>
      <c r="I69" s="42">
        <v>1</v>
      </c>
      <c r="J69" s="24"/>
      <c r="K69" s="25">
        <v>58</v>
      </c>
      <c r="L69" s="26">
        <v>14</v>
      </c>
      <c r="M69" s="27">
        <v>1.77</v>
      </c>
      <c r="N69" s="28">
        <v>150</v>
      </c>
      <c r="O69" s="27">
        <f t="shared" si="2"/>
        <v>265.5</v>
      </c>
      <c r="P69" s="27">
        <f t="shared" ref="P69:P94" si="3">O69*1.23</f>
        <v>326.565</v>
      </c>
    </row>
    <row r="70" spans="3:16" ht="27.75" customHeight="1" x14ac:dyDescent="0.25">
      <c r="C70" s="28">
        <f t="shared" ref="C70:C94" si="4">C69+1</f>
        <v>66</v>
      </c>
      <c r="D70" s="41" t="s">
        <v>13</v>
      </c>
      <c r="E70" s="28" t="s">
        <v>14</v>
      </c>
      <c r="F70" s="47" t="s">
        <v>15</v>
      </c>
      <c r="G70" s="45">
        <v>198</v>
      </c>
      <c r="H70" s="46">
        <v>182</v>
      </c>
      <c r="I70" s="42">
        <v>1</v>
      </c>
      <c r="J70" s="24"/>
      <c r="K70" s="25">
        <v>58</v>
      </c>
      <c r="L70" s="26">
        <v>12</v>
      </c>
      <c r="M70" s="27">
        <v>1.52</v>
      </c>
      <c r="N70" s="28">
        <v>150</v>
      </c>
      <c r="O70" s="27">
        <f t="shared" ref="O70:O94" si="5">M70*N70</f>
        <v>228</v>
      </c>
      <c r="P70" s="27">
        <f t="shared" si="3"/>
        <v>280.44</v>
      </c>
    </row>
    <row r="71" spans="3:16" ht="27.75" customHeight="1" x14ac:dyDescent="0.25">
      <c r="C71" s="28">
        <f t="shared" si="4"/>
        <v>67</v>
      </c>
      <c r="D71" s="41" t="s">
        <v>13</v>
      </c>
      <c r="E71" s="28" t="s">
        <v>14</v>
      </c>
      <c r="F71" s="47" t="s">
        <v>15</v>
      </c>
      <c r="G71" s="45">
        <v>199</v>
      </c>
      <c r="H71" s="46">
        <v>232</v>
      </c>
      <c r="I71" s="42">
        <v>1</v>
      </c>
      <c r="J71" s="24"/>
      <c r="K71" s="25">
        <v>74</v>
      </c>
      <c r="L71" s="26">
        <v>15</v>
      </c>
      <c r="M71" s="27">
        <v>3.09</v>
      </c>
      <c r="N71" s="28">
        <v>150</v>
      </c>
      <c r="O71" s="27">
        <f t="shared" si="5"/>
        <v>463.5</v>
      </c>
      <c r="P71" s="27">
        <f t="shared" si="3"/>
        <v>570.10500000000002</v>
      </c>
    </row>
    <row r="72" spans="3:16" ht="27.75" customHeight="1" x14ac:dyDescent="0.25">
      <c r="C72" s="28">
        <f t="shared" si="4"/>
        <v>68</v>
      </c>
      <c r="D72" s="41" t="s">
        <v>13</v>
      </c>
      <c r="E72" s="28" t="s">
        <v>14</v>
      </c>
      <c r="F72" s="47" t="s">
        <v>16</v>
      </c>
      <c r="G72" s="45">
        <v>200</v>
      </c>
      <c r="H72" s="46">
        <v>265</v>
      </c>
      <c r="I72" s="42">
        <v>1</v>
      </c>
      <c r="J72" s="24"/>
      <c r="K72" s="25">
        <v>84</v>
      </c>
      <c r="L72" s="26" t="s">
        <v>27</v>
      </c>
      <c r="M72" s="27">
        <v>0.56000000000000005</v>
      </c>
      <c r="N72" s="28">
        <v>120</v>
      </c>
      <c r="O72" s="27">
        <f t="shared" si="5"/>
        <v>67.2</v>
      </c>
      <c r="P72" s="27">
        <f t="shared" si="3"/>
        <v>82.656000000000006</v>
      </c>
    </row>
    <row r="73" spans="3:16" ht="27.75" customHeight="1" x14ac:dyDescent="0.25">
      <c r="C73" s="28">
        <f t="shared" si="4"/>
        <v>69</v>
      </c>
      <c r="D73" s="41" t="s">
        <v>13</v>
      </c>
      <c r="E73" s="28" t="s">
        <v>14</v>
      </c>
      <c r="F73" s="47" t="s">
        <v>15</v>
      </c>
      <c r="G73" s="45">
        <v>203</v>
      </c>
      <c r="H73" s="46">
        <v>279</v>
      </c>
      <c r="I73" s="42">
        <v>1</v>
      </c>
      <c r="J73" s="24"/>
      <c r="K73" s="25">
        <v>88</v>
      </c>
      <c r="L73" s="26">
        <v>14</v>
      </c>
      <c r="M73" s="27">
        <v>4.08</v>
      </c>
      <c r="N73" s="28">
        <v>150</v>
      </c>
      <c r="O73" s="27">
        <f t="shared" si="5"/>
        <v>612</v>
      </c>
      <c r="P73" s="27">
        <f t="shared" si="3"/>
        <v>752.76</v>
      </c>
    </row>
    <row r="74" spans="3:16" ht="27.75" customHeight="1" x14ac:dyDescent="0.25">
      <c r="C74" s="28">
        <f t="shared" si="4"/>
        <v>70</v>
      </c>
      <c r="D74" s="41" t="s">
        <v>13</v>
      </c>
      <c r="E74" s="28" t="s">
        <v>14</v>
      </c>
      <c r="F74" s="47" t="s">
        <v>19</v>
      </c>
      <c r="G74" s="45">
        <v>205</v>
      </c>
      <c r="H74" s="46">
        <v>244</v>
      </c>
      <c r="I74" s="42">
        <v>1</v>
      </c>
      <c r="J74" s="24"/>
      <c r="K74" s="25">
        <v>77</v>
      </c>
      <c r="L74" s="26">
        <v>14</v>
      </c>
      <c r="M74" s="27">
        <v>3.58</v>
      </c>
      <c r="N74" s="28">
        <v>150</v>
      </c>
      <c r="O74" s="27">
        <f t="shared" si="5"/>
        <v>537</v>
      </c>
      <c r="P74" s="27">
        <f t="shared" si="3"/>
        <v>660.51</v>
      </c>
    </row>
    <row r="75" spans="3:16" ht="27.75" customHeight="1" x14ac:dyDescent="0.25">
      <c r="C75" s="28">
        <f t="shared" si="4"/>
        <v>71</v>
      </c>
      <c r="D75" s="41" t="s">
        <v>13</v>
      </c>
      <c r="E75" s="28" t="s">
        <v>14</v>
      </c>
      <c r="F75" s="47" t="s">
        <v>15</v>
      </c>
      <c r="G75" s="45">
        <v>206</v>
      </c>
      <c r="H75" s="46">
        <v>224</v>
      </c>
      <c r="I75" s="42">
        <v>1</v>
      </c>
      <c r="J75" s="24"/>
      <c r="K75" s="25">
        <v>71</v>
      </c>
      <c r="L75" s="26">
        <v>14</v>
      </c>
      <c r="M75" s="27">
        <v>2.66</v>
      </c>
      <c r="N75" s="28">
        <v>150</v>
      </c>
      <c r="O75" s="27">
        <f t="shared" si="5"/>
        <v>399</v>
      </c>
      <c r="P75" s="27">
        <f t="shared" si="3"/>
        <v>490.77</v>
      </c>
    </row>
    <row r="76" spans="3:16" ht="27.75" customHeight="1" x14ac:dyDescent="0.25">
      <c r="C76" s="28">
        <f t="shared" si="4"/>
        <v>72</v>
      </c>
      <c r="D76" s="41" t="s">
        <v>13</v>
      </c>
      <c r="E76" s="28" t="s">
        <v>14</v>
      </c>
      <c r="F76" s="47" t="s">
        <v>15</v>
      </c>
      <c r="G76" s="45">
        <v>207</v>
      </c>
      <c r="H76" s="46">
        <v>226</v>
      </c>
      <c r="I76" s="42">
        <v>1</v>
      </c>
      <c r="J76" s="24"/>
      <c r="K76" s="25">
        <v>71</v>
      </c>
      <c r="L76" s="26">
        <v>15</v>
      </c>
      <c r="M76" s="27">
        <v>2.85</v>
      </c>
      <c r="N76" s="28">
        <v>150</v>
      </c>
      <c r="O76" s="27">
        <f t="shared" si="5"/>
        <v>427.5</v>
      </c>
      <c r="P76" s="27">
        <f t="shared" si="3"/>
        <v>525.82500000000005</v>
      </c>
    </row>
    <row r="77" spans="3:16" ht="27.75" customHeight="1" x14ac:dyDescent="0.25">
      <c r="C77" s="28">
        <f t="shared" si="4"/>
        <v>73</v>
      </c>
      <c r="D77" s="41" t="s">
        <v>13</v>
      </c>
      <c r="E77" s="28" t="s">
        <v>14</v>
      </c>
      <c r="F77" s="47" t="s">
        <v>15</v>
      </c>
      <c r="G77" s="45">
        <v>208</v>
      </c>
      <c r="H77" s="46">
        <v>153</v>
      </c>
      <c r="I77" s="42">
        <v>1</v>
      </c>
      <c r="J77" s="24"/>
      <c r="K77" s="25">
        <v>48</v>
      </c>
      <c r="L77" s="26">
        <v>14</v>
      </c>
      <c r="M77" s="27">
        <v>1.21</v>
      </c>
      <c r="N77" s="28">
        <v>150</v>
      </c>
      <c r="O77" s="27">
        <f t="shared" si="5"/>
        <v>181.5</v>
      </c>
      <c r="P77" s="27">
        <f t="shared" si="3"/>
        <v>223.245</v>
      </c>
    </row>
    <row r="78" spans="3:16" ht="27.75" customHeight="1" x14ac:dyDescent="0.25">
      <c r="C78" s="28">
        <f t="shared" si="4"/>
        <v>74</v>
      </c>
      <c r="D78" s="41" t="s">
        <v>13</v>
      </c>
      <c r="E78" s="28" t="s">
        <v>14</v>
      </c>
      <c r="F78" s="47" t="s">
        <v>19</v>
      </c>
      <c r="G78" s="45">
        <v>209</v>
      </c>
      <c r="H78" s="46">
        <v>258</v>
      </c>
      <c r="I78" s="42">
        <v>1</v>
      </c>
      <c r="J78" s="24"/>
      <c r="K78" s="25">
        <v>82</v>
      </c>
      <c r="L78" s="26">
        <v>15</v>
      </c>
      <c r="M78" s="27">
        <v>4.3499999999999996</v>
      </c>
      <c r="N78" s="28">
        <v>150</v>
      </c>
      <c r="O78" s="27">
        <f t="shared" si="5"/>
        <v>652.5</v>
      </c>
      <c r="P78" s="27">
        <f t="shared" si="3"/>
        <v>802.57499999999993</v>
      </c>
    </row>
    <row r="79" spans="3:16" ht="27.75" customHeight="1" x14ac:dyDescent="0.25">
      <c r="C79" s="28">
        <f t="shared" si="4"/>
        <v>75</v>
      </c>
      <c r="D79" s="41" t="s">
        <v>13</v>
      </c>
      <c r="E79" s="28" t="s">
        <v>14</v>
      </c>
      <c r="F79" s="47" t="s">
        <v>15</v>
      </c>
      <c r="G79" s="45">
        <v>210</v>
      </c>
      <c r="H79" s="46">
        <v>209</v>
      </c>
      <c r="I79" s="42">
        <v>1</v>
      </c>
      <c r="J79" s="24"/>
      <c r="K79" s="25">
        <v>65</v>
      </c>
      <c r="L79" s="26">
        <v>15</v>
      </c>
      <c r="M79" s="27">
        <v>2.39</v>
      </c>
      <c r="N79" s="28">
        <v>150</v>
      </c>
      <c r="O79" s="27">
        <f t="shared" si="5"/>
        <v>358.5</v>
      </c>
      <c r="P79" s="27">
        <f t="shared" si="3"/>
        <v>440.95499999999998</v>
      </c>
    </row>
    <row r="80" spans="3:16" ht="27.75" customHeight="1" x14ac:dyDescent="0.25">
      <c r="C80" s="28">
        <f t="shared" si="4"/>
        <v>76</v>
      </c>
      <c r="D80" s="41" t="s">
        <v>13</v>
      </c>
      <c r="E80" s="28" t="s">
        <v>14</v>
      </c>
      <c r="F80" s="47" t="s">
        <v>15</v>
      </c>
      <c r="G80" s="45">
        <v>211</v>
      </c>
      <c r="H80" s="46">
        <v>236</v>
      </c>
      <c r="I80" s="42">
        <v>1</v>
      </c>
      <c r="J80" s="24"/>
      <c r="K80" s="25">
        <v>75</v>
      </c>
      <c r="L80" s="26">
        <v>16</v>
      </c>
      <c r="M80" s="27">
        <v>3.39</v>
      </c>
      <c r="N80" s="28">
        <v>150</v>
      </c>
      <c r="O80" s="27">
        <f t="shared" si="5"/>
        <v>508.5</v>
      </c>
      <c r="P80" s="27">
        <f t="shared" si="3"/>
        <v>625.45500000000004</v>
      </c>
    </row>
    <row r="81" spans="3:16" ht="27.75" customHeight="1" x14ac:dyDescent="0.25">
      <c r="C81" s="28">
        <f t="shared" si="4"/>
        <v>77</v>
      </c>
      <c r="D81" s="41" t="s">
        <v>13</v>
      </c>
      <c r="E81" s="28" t="s">
        <v>14</v>
      </c>
      <c r="F81" s="47" t="s">
        <v>25</v>
      </c>
      <c r="G81" s="45">
        <v>212</v>
      </c>
      <c r="H81" s="46"/>
      <c r="I81" s="42"/>
      <c r="J81" s="29">
        <v>58</v>
      </c>
      <c r="K81" s="25" t="s">
        <v>28</v>
      </c>
      <c r="L81" s="26">
        <v>4</v>
      </c>
      <c r="M81" s="27">
        <v>0.1</v>
      </c>
      <c r="N81" s="28">
        <v>120</v>
      </c>
      <c r="O81" s="27">
        <f t="shared" si="5"/>
        <v>12</v>
      </c>
      <c r="P81" s="27">
        <f t="shared" si="3"/>
        <v>14.76</v>
      </c>
    </row>
    <row r="82" spans="3:16" ht="27.75" customHeight="1" x14ac:dyDescent="0.25">
      <c r="C82" s="28">
        <f t="shared" si="4"/>
        <v>78</v>
      </c>
      <c r="D82" s="41" t="s">
        <v>13</v>
      </c>
      <c r="E82" s="28" t="s">
        <v>14</v>
      </c>
      <c r="F82" s="47" t="s">
        <v>15</v>
      </c>
      <c r="G82" s="45">
        <v>219</v>
      </c>
      <c r="H82" s="46">
        <v>195</v>
      </c>
      <c r="I82" s="42">
        <v>1</v>
      </c>
      <c r="J82" s="24"/>
      <c r="K82" s="25">
        <v>62</v>
      </c>
      <c r="L82" s="26">
        <v>14</v>
      </c>
      <c r="M82" s="27">
        <v>2.02</v>
      </c>
      <c r="N82" s="28">
        <v>150</v>
      </c>
      <c r="O82" s="27">
        <f t="shared" si="5"/>
        <v>303</v>
      </c>
      <c r="P82" s="27">
        <f t="shared" si="3"/>
        <v>372.69</v>
      </c>
    </row>
    <row r="83" spans="3:16" ht="27.75" customHeight="1" x14ac:dyDescent="0.25">
      <c r="C83" s="28">
        <f t="shared" si="4"/>
        <v>79</v>
      </c>
      <c r="D83" s="41" t="s">
        <v>13</v>
      </c>
      <c r="E83" s="28" t="s">
        <v>14</v>
      </c>
      <c r="F83" s="47" t="s">
        <v>15</v>
      </c>
      <c r="G83" s="45">
        <v>220</v>
      </c>
      <c r="H83" s="46">
        <v>269</v>
      </c>
      <c r="I83" s="42">
        <v>1</v>
      </c>
      <c r="J83" s="24"/>
      <c r="K83" s="25">
        <v>85</v>
      </c>
      <c r="L83" s="26">
        <v>16</v>
      </c>
      <c r="M83" s="27">
        <v>4.3499999999999996</v>
      </c>
      <c r="N83" s="28">
        <v>150</v>
      </c>
      <c r="O83" s="27">
        <f t="shared" si="5"/>
        <v>652.5</v>
      </c>
      <c r="P83" s="27">
        <f t="shared" si="3"/>
        <v>802.57499999999993</v>
      </c>
    </row>
    <row r="84" spans="3:16" ht="27.75" customHeight="1" x14ac:dyDescent="0.25">
      <c r="C84" s="28">
        <f t="shared" si="4"/>
        <v>80</v>
      </c>
      <c r="D84" s="41" t="s">
        <v>13</v>
      </c>
      <c r="E84" s="28" t="s">
        <v>14</v>
      </c>
      <c r="F84" s="47" t="s">
        <v>15</v>
      </c>
      <c r="G84" s="45">
        <v>221</v>
      </c>
      <c r="H84" s="46">
        <v>212</v>
      </c>
      <c r="I84" s="42">
        <v>1</v>
      </c>
      <c r="J84" s="24"/>
      <c r="K84" s="25">
        <v>67</v>
      </c>
      <c r="L84" s="26">
        <v>14</v>
      </c>
      <c r="M84" s="27">
        <v>2.37</v>
      </c>
      <c r="N84" s="28">
        <v>150</v>
      </c>
      <c r="O84" s="27">
        <f t="shared" si="5"/>
        <v>355.5</v>
      </c>
      <c r="P84" s="27">
        <f t="shared" si="3"/>
        <v>437.26499999999999</v>
      </c>
    </row>
    <row r="85" spans="3:16" ht="27.75" customHeight="1" x14ac:dyDescent="0.25">
      <c r="C85" s="28">
        <f t="shared" si="4"/>
        <v>81</v>
      </c>
      <c r="D85" s="41" t="s">
        <v>13</v>
      </c>
      <c r="E85" s="28" t="s">
        <v>14</v>
      </c>
      <c r="F85" s="47" t="s">
        <v>15</v>
      </c>
      <c r="G85" s="45">
        <v>222</v>
      </c>
      <c r="H85" s="46">
        <v>247</v>
      </c>
      <c r="I85" s="42">
        <v>1</v>
      </c>
      <c r="J85" s="24"/>
      <c r="K85" s="25">
        <v>78</v>
      </c>
      <c r="L85" s="26">
        <v>15</v>
      </c>
      <c r="M85" s="27">
        <v>3.44</v>
      </c>
      <c r="N85" s="28">
        <v>150</v>
      </c>
      <c r="O85" s="27">
        <f t="shared" si="5"/>
        <v>516</v>
      </c>
      <c r="P85" s="27">
        <f t="shared" si="3"/>
        <v>634.67999999999995</v>
      </c>
    </row>
    <row r="86" spans="3:16" ht="27.75" customHeight="1" x14ac:dyDescent="0.25">
      <c r="C86" s="28">
        <f t="shared" si="4"/>
        <v>82</v>
      </c>
      <c r="D86" s="41" t="s">
        <v>13</v>
      </c>
      <c r="E86" s="28" t="s">
        <v>14</v>
      </c>
      <c r="F86" s="47" t="s">
        <v>15</v>
      </c>
      <c r="G86" s="45">
        <v>224</v>
      </c>
      <c r="H86" s="46">
        <v>175</v>
      </c>
      <c r="I86" s="42">
        <v>1</v>
      </c>
      <c r="J86" s="24"/>
      <c r="K86" s="25">
        <v>55</v>
      </c>
      <c r="L86" s="26">
        <v>14</v>
      </c>
      <c r="M86" s="27">
        <v>1.59</v>
      </c>
      <c r="N86" s="28">
        <v>150</v>
      </c>
      <c r="O86" s="27">
        <f t="shared" si="5"/>
        <v>238.5</v>
      </c>
      <c r="P86" s="27">
        <f t="shared" si="3"/>
        <v>293.35500000000002</v>
      </c>
    </row>
    <row r="87" spans="3:16" ht="27.75" customHeight="1" x14ac:dyDescent="0.25">
      <c r="C87" s="28">
        <f t="shared" si="4"/>
        <v>83</v>
      </c>
      <c r="D87" s="41" t="s">
        <v>13</v>
      </c>
      <c r="E87" s="28" t="s">
        <v>14</v>
      </c>
      <c r="F87" s="47" t="s">
        <v>16</v>
      </c>
      <c r="G87" s="45">
        <v>225</v>
      </c>
      <c r="H87" s="46">
        <v>213</v>
      </c>
      <c r="I87" s="42">
        <v>1</v>
      </c>
      <c r="J87" s="24"/>
      <c r="K87" s="25">
        <v>67</v>
      </c>
      <c r="L87" s="26">
        <v>14</v>
      </c>
      <c r="M87" s="27">
        <v>2.37</v>
      </c>
      <c r="N87" s="28">
        <v>120</v>
      </c>
      <c r="O87" s="27">
        <f t="shared" si="5"/>
        <v>284.40000000000003</v>
      </c>
      <c r="P87" s="27">
        <f t="shared" si="3"/>
        <v>349.81200000000001</v>
      </c>
    </row>
    <row r="88" spans="3:16" ht="27.75" customHeight="1" x14ac:dyDescent="0.25">
      <c r="C88" s="28">
        <f t="shared" si="4"/>
        <v>84</v>
      </c>
      <c r="D88" s="41" t="s">
        <v>13</v>
      </c>
      <c r="E88" s="28" t="s">
        <v>14</v>
      </c>
      <c r="F88" s="47" t="s">
        <v>16</v>
      </c>
      <c r="G88" s="45">
        <v>226</v>
      </c>
      <c r="H88" s="46">
        <v>209</v>
      </c>
      <c r="I88" s="42">
        <v>1</v>
      </c>
      <c r="J88" s="24"/>
      <c r="K88" s="25">
        <v>66</v>
      </c>
      <c r="L88" s="26">
        <v>15</v>
      </c>
      <c r="M88" s="27">
        <v>2.46</v>
      </c>
      <c r="N88" s="28">
        <v>120</v>
      </c>
      <c r="O88" s="27">
        <f t="shared" si="5"/>
        <v>295.2</v>
      </c>
      <c r="P88" s="27">
        <f t="shared" si="3"/>
        <v>363.096</v>
      </c>
    </row>
    <row r="89" spans="3:16" ht="27.75" customHeight="1" x14ac:dyDescent="0.25">
      <c r="C89" s="28">
        <f t="shared" si="4"/>
        <v>85</v>
      </c>
      <c r="D89" s="41" t="s">
        <v>13</v>
      </c>
      <c r="E89" s="28" t="s">
        <v>14</v>
      </c>
      <c r="F89" s="47" t="s">
        <v>19</v>
      </c>
      <c r="G89" s="45">
        <v>227</v>
      </c>
      <c r="H89" s="46">
        <v>175</v>
      </c>
      <c r="I89" s="42">
        <v>1</v>
      </c>
      <c r="J89" s="24"/>
      <c r="K89" s="25">
        <v>55</v>
      </c>
      <c r="L89" s="26">
        <v>8</v>
      </c>
      <c r="M89" s="27">
        <v>1.04</v>
      </c>
      <c r="N89" s="28">
        <v>150</v>
      </c>
      <c r="O89" s="27">
        <f t="shared" si="5"/>
        <v>156</v>
      </c>
      <c r="P89" s="27">
        <f t="shared" si="3"/>
        <v>191.88</v>
      </c>
    </row>
    <row r="90" spans="3:16" ht="27.75" customHeight="1" x14ac:dyDescent="0.25">
      <c r="C90" s="28">
        <f t="shared" si="4"/>
        <v>86</v>
      </c>
      <c r="D90" s="41" t="s">
        <v>13</v>
      </c>
      <c r="E90" s="28" t="s">
        <v>14</v>
      </c>
      <c r="F90" s="47" t="s">
        <v>15</v>
      </c>
      <c r="G90" s="45">
        <v>228</v>
      </c>
      <c r="H90" s="46">
        <v>262</v>
      </c>
      <c r="I90" s="42">
        <v>1</v>
      </c>
      <c r="J90" s="24"/>
      <c r="K90" s="25">
        <v>83</v>
      </c>
      <c r="L90" s="26">
        <v>15</v>
      </c>
      <c r="M90" s="27">
        <v>3.89</v>
      </c>
      <c r="N90" s="28">
        <v>150</v>
      </c>
      <c r="O90" s="27">
        <f t="shared" si="5"/>
        <v>583.5</v>
      </c>
      <c r="P90" s="27">
        <f t="shared" si="3"/>
        <v>717.70500000000004</v>
      </c>
    </row>
    <row r="91" spans="3:16" ht="27.75" customHeight="1" x14ac:dyDescent="0.25">
      <c r="C91" s="28">
        <f t="shared" si="4"/>
        <v>87</v>
      </c>
      <c r="D91" s="41" t="s">
        <v>13</v>
      </c>
      <c r="E91" s="28" t="s">
        <v>14</v>
      </c>
      <c r="F91" s="47" t="s">
        <v>16</v>
      </c>
      <c r="G91" s="45">
        <v>232</v>
      </c>
      <c r="H91" s="46">
        <v>230</v>
      </c>
      <c r="I91" s="42">
        <v>1</v>
      </c>
      <c r="J91" s="24"/>
      <c r="K91" s="25">
        <v>73</v>
      </c>
      <c r="L91" s="26">
        <v>8</v>
      </c>
      <c r="M91" s="27">
        <v>1.6</v>
      </c>
      <c r="N91" s="28">
        <v>120</v>
      </c>
      <c r="O91" s="27">
        <f t="shared" si="5"/>
        <v>192</v>
      </c>
      <c r="P91" s="27">
        <f t="shared" si="3"/>
        <v>236.16</v>
      </c>
    </row>
    <row r="92" spans="3:16" ht="27.75" customHeight="1" x14ac:dyDescent="0.25">
      <c r="C92" s="28">
        <f t="shared" si="4"/>
        <v>88</v>
      </c>
      <c r="D92" s="41" t="s">
        <v>13</v>
      </c>
      <c r="E92" s="28" t="s">
        <v>14</v>
      </c>
      <c r="F92" s="47" t="s">
        <v>15</v>
      </c>
      <c r="G92" s="45">
        <v>233</v>
      </c>
      <c r="H92" s="46">
        <v>215</v>
      </c>
      <c r="I92" s="42">
        <v>1</v>
      </c>
      <c r="J92" s="24"/>
      <c r="K92" s="25">
        <v>68</v>
      </c>
      <c r="L92" s="26">
        <v>12</v>
      </c>
      <c r="M92" s="27">
        <v>2.09</v>
      </c>
      <c r="N92" s="28">
        <v>150</v>
      </c>
      <c r="O92" s="27">
        <f t="shared" si="5"/>
        <v>313.5</v>
      </c>
      <c r="P92" s="27">
        <f t="shared" si="3"/>
        <v>385.60500000000002</v>
      </c>
    </row>
    <row r="93" spans="3:16" ht="27.75" customHeight="1" x14ac:dyDescent="0.25">
      <c r="C93" s="28">
        <f t="shared" si="4"/>
        <v>89</v>
      </c>
      <c r="D93" s="41" t="s">
        <v>13</v>
      </c>
      <c r="E93" s="28" t="s">
        <v>14</v>
      </c>
      <c r="F93" s="47" t="s">
        <v>15</v>
      </c>
      <c r="G93" s="45">
        <v>234</v>
      </c>
      <c r="H93" s="46">
        <v>215</v>
      </c>
      <c r="I93" s="42">
        <v>1</v>
      </c>
      <c r="J93" s="24"/>
      <c r="K93" s="25">
        <v>68</v>
      </c>
      <c r="L93" s="26">
        <v>15</v>
      </c>
      <c r="M93" s="27">
        <v>2.61</v>
      </c>
      <c r="N93" s="28">
        <v>150</v>
      </c>
      <c r="O93" s="27">
        <f t="shared" si="5"/>
        <v>391.5</v>
      </c>
      <c r="P93" s="27">
        <f t="shared" si="3"/>
        <v>481.54500000000002</v>
      </c>
    </row>
    <row r="94" spans="3:16" s="48" customFormat="1" ht="27.75" customHeight="1" thickBot="1" x14ac:dyDescent="0.5">
      <c r="C94" s="28">
        <f t="shared" si="4"/>
        <v>90</v>
      </c>
      <c r="D94" s="41" t="s">
        <v>13</v>
      </c>
      <c r="E94" s="28" t="s">
        <v>14</v>
      </c>
      <c r="F94" s="47" t="s">
        <v>15</v>
      </c>
      <c r="G94" s="45">
        <v>235</v>
      </c>
      <c r="H94" s="46">
        <v>195</v>
      </c>
      <c r="I94" s="42">
        <v>1</v>
      </c>
      <c r="J94" s="30"/>
      <c r="K94" s="31">
        <v>62</v>
      </c>
      <c r="L94" s="32">
        <v>15</v>
      </c>
      <c r="M94" s="33">
        <v>2.17</v>
      </c>
      <c r="N94" s="34">
        <v>150</v>
      </c>
      <c r="O94" s="33">
        <f t="shared" si="5"/>
        <v>325.5</v>
      </c>
      <c r="P94" s="33">
        <f t="shared" si="3"/>
        <v>400.36500000000001</v>
      </c>
    </row>
    <row r="95" spans="3:16" ht="51.75" customHeight="1" thickBot="1" x14ac:dyDescent="0.3">
      <c r="C95" s="15"/>
      <c r="D95" s="16"/>
      <c r="E95" s="51" t="s">
        <v>18</v>
      </c>
      <c r="F95" s="52"/>
      <c r="G95" s="35"/>
      <c r="H95" s="36"/>
      <c r="I95" s="36">
        <f>SUM(I5:I94)</f>
        <v>86</v>
      </c>
      <c r="J95" s="36">
        <f>SUM(J48:J94)</f>
        <v>181.5</v>
      </c>
      <c r="K95" s="36"/>
      <c r="L95" s="36"/>
      <c r="M95" s="37">
        <f>SUM(M5:M94)</f>
        <v>211.17000000000002</v>
      </c>
      <c r="N95" s="36"/>
      <c r="O95" s="37">
        <f>SUM(O5:O94)</f>
        <v>30132.600000000006</v>
      </c>
      <c r="P95" s="38">
        <f>SUM(P5:P94)</f>
        <v>37063.097999999998</v>
      </c>
    </row>
    <row r="96" spans="3:16" ht="27.75" customHeight="1" x14ac:dyDescent="0.3">
      <c r="C96" s="5"/>
      <c r="D96" s="6"/>
      <c r="E96" s="5"/>
      <c r="F96" s="5"/>
      <c r="G96" s="7"/>
      <c r="H96" s="5"/>
      <c r="I96" s="5"/>
      <c r="J96" s="5"/>
      <c r="K96" s="5"/>
      <c r="L96" s="8"/>
      <c r="M96" s="5"/>
      <c r="N96" s="9"/>
      <c r="O96" s="10"/>
      <c r="P96" s="11"/>
    </row>
    <row r="98" spans="5:16" ht="26.25" x14ac:dyDescent="0.4">
      <c r="E98" s="39" t="s">
        <v>29</v>
      </c>
      <c r="F98" s="39">
        <f>J95</f>
        <v>181.5</v>
      </c>
      <c r="G98" s="40"/>
      <c r="H98" s="39"/>
    </row>
    <row r="99" spans="5:16" ht="26.25" x14ac:dyDescent="0.4">
      <c r="E99" s="39" t="s">
        <v>32</v>
      </c>
      <c r="F99" s="39">
        <v>159.74</v>
      </c>
      <c r="G99" s="40" t="s">
        <v>30</v>
      </c>
      <c r="H99" s="39">
        <v>66</v>
      </c>
    </row>
    <row r="100" spans="5:16" ht="26.25" x14ac:dyDescent="0.4">
      <c r="E100" s="39" t="s">
        <v>33</v>
      </c>
      <c r="F100" s="39">
        <v>51.43</v>
      </c>
      <c r="G100" s="40" t="s">
        <v>30</v>
      </c>
      <c r="H100" s="39">
        <v>24</v>
      </c>
    </row>
    <row r="101" spans="5:16" ht="26.25" x14ac:dyDescent="0.4">
      <c r="E101" s="39"/>
      <c r="F101" s="39"/>
      <c r="G101" s="40"/>
      <c r="H101" s="39"/>
    </row>
    <row r="105" spans="5:16" ht="27.75" customHeight="1" x14ac:dyDescent="0.3">
      <c r="F105" s="5"/>
      <c r="G105" s="5"/>
      <c r="H105" s="5"/>
      <c r="I105" s="5"/>
      <c r="J105" s="5"/>
      <c r="K105" s="12"/>
      <c r="L105" s="13"/>
      <c r="M105" s="5"/>
      <c r="N105" s="14"/>
      <c r="O105" s="10"/>
      <c r="P105" s="10"/>
    </row>
    <row r="106" spans="5:16" ht="27.75" customHeight="1" x14ac:dyDescent="0.3">
      <c r="F106" s="5"/>
      <c r="G106" s="5"/>
      <c r="H106" s="5"/>
      <c r="I106" s="5"/>
      <c r="J106" s="5"/>
      <c r="K106" s="12"/>
      <c r="L106" s="13"/>
      <c r="M106" s="5"/>
      <c r="N106" s="14"/>
      <c r="O106" s="10"/>
      <c r="P106" s="10"/>
    </row>
  </sheetData>
  <autoFilter ref="C4:P95" xr:uid="{00000000-0001-0000-0000-000000000000}"/>
  <mergeCells count="3">
    <mergeCell ref="N2:P2"/>
    <mergeCell ref="C3:P3"/>
    <mergeCell ref="E95:F95"/>
  </mergeCells>
  <pageMargins left="0.7" right="0.7" top="0.75" bottom="0.75" header="0.511811023622047" footer="0.511811023622047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365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Robaczewska</dc:creator>
  <dc:description/>
  <cp:lastModifiedBy>Katarzyna Robaczewska</cp:lastModifiedBy>
  <cp:revision>14</cp:revision>
  <cp:lastPrinted>2025-02-12T11:52:25Z</cp:lastPrinted>
  <dcterms:created xsi:type="dcterms:W3CDTF">2023-09-29T07:48:35Z</dcterms:created>
  <dcterms:modified xsi:type="dcterms:W3CDTF">2025-02-12T13:06:31Z</dcterms:modified>
  <dc:language>pl-PL</dc:language>
</cp:coreProperties>
</file>