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ZD\AppData\Local\Microsoft\Windows\INetCache\Content.Outlook\N0TLNQMR\"/>
    </mc:Choice>
  </mc:AlternateContent>
  <xr:revisionPtr revIDLastSave="0" documentId="13_ncr:1_{4779E1CA-42AF-4C0B-9AA4-A8470488A1E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_FilterDatabase" localSheetId="0" hidden="1">Arkusz1!$A$2:$S$89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90" i="1" l="1"/>
  <c r="S5" i="1"/>
  <c r="R5" i="1"/>
  <c r="R3" i="1"/>
  <c r="M90" i="1"/>
  <c r="P90" i="1"/>
  <c r="R89" i="1"/>
  <c r="S89" i="1" s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S53" i="1"/>
  <c r="R53" i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4" i="1"/>
  <c r="S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S3" i="1"/>
  <c r="S90" i="1" l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<sst xmlns="http://schemas.openxmlformats.org/spreadsheetml/2006/main" count="638" uniqueCount="151">
  <si>
    <t>Szacunek brakarski 2024  - wycinka Pzd I 2025</t>
  </si>
  <si>
    <t>Lp.</t>
  </si>
  <si>
    <t>nr wniosku PZD</t>
  </si>
  <si>
    <t>Nr drogi</t>
  </si>
  <si>
    <t>Nazwa drogi</t>
  </si>
  <si>
    <t>Miejscowość</t>
  </si>
  <si>
    <t>Gmina</t>
  </si>
  <si>
    <t>DECYZJA</t>
  </si>
  <si>
    <t>data decyzji</t>
  </si>
  <si>
    <t>data ważności decyzji</t>
  </si>
  <si>
    <t>gatunek drzewa</t>
  </si>
  <si>
    <t>nr drzewa</t>
  </si>
  <si>
    <t>obwód</t>
  </si>
  <si>
    <t>il. sztuk</t>
  </si>
  <si>
    <t>Średnica cm</t>
  </si>
  <si>
    <t>Wys. m</t>
  </si>
  <si>
    <t>Masa m3p</t>
  </si>
  <si>
    <t>stawka</t>
  </si>
  <si>
    <t>wartość netto</t>
  </si>
  <si>
    <t>wartość brutto</t>
  </si>
  <si>
    <t>DM.435.6.2024</t>
  </si>
  <si>
    <t>1364C</t>
  </si>
  <si>
    <t>Rogóźno -Gubiny</t>
  </si>
  <si>
    <t>Rogóźno</t>
  </si>
  <si>
    <t>WPA.6131.7.2024</t>
  </si>
  <si>
    <t>topola kanadyjska</t>
  </si>
  <si>
    <t>DM.435.7.2024</t>
  </si>
  <si>
    <t>1407C</t>
  </si>
  <si>
    <t>Rywałd- Świecie-Lisnowo</t>
  </si>
  <si>
    <t>Stra Ruda</t>
  </si>
  <si>
    <t>Radzyń Chełm.</t>
  </si>
  <si>
    <t>RBG.6131.7.25.2024.SL</t>
  </si>
  <si>
    <t>klon jawor</t>
  </si>
  <si>
    <t>klon zwyczajny</t>
  </si>
  <si>
    <t>K5</t>
  </si>
  <si>
    <t>K4</t>
  </si>
  <si>
    <t>1415C</t>
  </si>
  <si>
    <t>Zakrzewo - Szumiłowo -Fijewo</t>
  </si>
  <si>
    <t>Szumiłowo</t>
  </si>
  <si>
    <t>robinia akacjowa</t>
  </si>
  <si>
    <t>jesion wyniosły</t>
  </si>
  <si>
    <t>DM.435.15.2024</t>
  </si>
  <si>
    <t>1622C</t>
  </si>
  <si>
    <t>Chełmno - Sztynwag</t>
  </si>
  <si>
    <t>Gogolin</t>
  </si>
  <si>
    <t>Grudziądz</t>
  </si>
  <si>
    <t>OŚR.6131.2.4.2024</t>
  </si>
  <si>
    <t>lipa drobnolistna</t>
  </si>
  <si>
    <t>K6</t>
  </si>
  <si>
    <t>DM.435.27.2024</t>
  </si>
  <si>
    <t>1402C</t>
  </si>
  <si>
    <t>Mełno - Boguszewo- Linowo</t>
  </si>
  <si>
    <t>Boguszewo</t>
  </si>
  <si>
    <t>Gruta</t>
  </si>
  <si>
    <t>RIR.6131.56.2024..MT</t>
  </si>
  <si>
    <t>DM.435.21.2024</t>
  </si>
  <si>
    <t>1390C</t>
  </si>
  <si>
    <t>Bogdanki-Lisnowo</t>
  </si>
  <si>
    <t>Lisnówko</t>
  </si>
  <si>
    <t>Świecie/Osą</t>
  </si>
  <si>
    <t>ROIP.6131.2.3.2024</t>
  </si>
  <si>
    <t>K3</t>
  </si>
  <si>
    <t>1406C</t>
  </si>
  <si>
    <t>Mędrzyce-Świecie</t>
  </si>
  <si>
    <t>Świecie n/Osą</t>
  </si>
  <si>
    <t>świerk zwyczajny</t>
  </si>
  <si>
    <t>DM.435.44.2024</t>
  </si>
  <si>
    <t>1383C</t>
  </si>
  <si>
    <t>Dąbrówka Król - Gruta</t>
  </si>
  <si>
    <t>Dąbrówka Król.</t>
  </si>
  <si>
    <t>RIR.6131.86.2024.MT</t>
  </si>
  <si>
    <t>DM.435.42.2024</t>
  </si>
  <si>
    <t>1400C</t>
  </si>
  <si>
    <t>Stary Folwark - Okonin</t>
  </si>
  <si>
    <t>Stary Folwark</t>
  </si>
  <si>
    <t>oŚR.6131.2.9.2024</t>
  </si>
  <si>
    <t>wierzba biała</t>
  </si>
  <si>
    <t>K1</t>
  </si>
  <si>
    <t>1350C</t>
  </si>
  <si>
    <t>gr.woj.- Wielki Wełcz- Białochowo</t>
  </si>
  <si>
    <t>Wielki Wełcz</t>
  </si>
  <si>
    <t>1379C</t>
  </si>
  <si>
    <t>Węgrowo -Marusza</t>
  </si>
  <si>
    <t>Węgrowo</t>
  </si>
  <si>
    <t>K7</t>
  </si>
  <si>
    <t>Chełmno -Sztynwag</t>
  </si>
  <si>
    <t>Sztynwag</t>
  </si>
  <si>
    <t>DM.435.47.2024</t>
  </si>
  <si>
    <t>1417C</t>
  </si>
  <si>
    <t>Plemięta - Nowy Dwór</t>
  </si>
  <si>
    <t>Nowy Dwór</t>
  </si>
  <si>
    <t>ROŚ.6131.17.2024.SL</t>
  </si>
  <si>
    <t>DM.435.48.2024</t>
  </si>
  <si>
    <t>Rywałd -Świecie - Lisnowo</t>
  </si>
  <si>
    <t>ROIP.6131.2.4.2024.RZ</t>
  </si>
  <si>
    <t>jarząb pospolity</t>
  </si>
  <si>
    <t>DM.435.49.2024</t>
  </si>
  <si>
    <t>1389C</t>
  </si>
  <si>
    <t>Bogdanki - Szonowo - Plesewo</t>
  </si>
  <si>
    <t>Jakubkowo</t>
  </si>
  <si>
    <t>Łasin</t>
  </si>
  <si>
    <t>IBG.6131.43.2024.RB</t>
  </si>
  <si>
    <t>klon pospolity</t>
  </si>
  <si>
    <t>DM.435.37.2024</t>
  </si>
  <si>
    <t>1398C</t>
  </si>
  <si>
    <t>Grudziądz - Kobylanka -Piaski</t>
  </si>
  <si>
    <t>Kobylanka</t>
  </si>
  <si>
    <t>Ośr.6131.2.8.2024</t>
  </si>
  <si>
    <t>DM.435.94.2024</t>
  </si>
  <si>
    <t>Mełno - Boguszewo - Linowo</t>
  </si>
  <si>
    <t>RIR.6131.143.2024.MT</t>
  </si>
  <si>
    <t>topola osika</t>
  </si>
  <si>
    <t>DM.435.101.2024</t>
  </si>
  <si>
    <t>Zakrzewo - Szumiłowo - Fijewo</t>
  </si>
  <si>
    <t>Zakrzewo</t>
  </si>
  <si>
    <t>DM.435.102.2024</t>
  </si>
  <si>
    <t>1392C</t>
  </si>
  <si>
    <t>Słup - Mędrzyce</t>
  </si>
  <si>
    <t>Przesławice</t>
  </si>
  <si>
    <t>IBG.6131.56.2024.RB</t>
  </si>
  <si>
    <t>dzika jabłoń</t>
  </si>
  <si>
    <t>grab pospolity</t>
  </si>
  <si>
    <t>olsza czarna</t>
  </si>
  <si>
    <t>1375C</t>
  </si>
  <si>
    <t>Jankowice - Plesewo</t>
  </si>
  <si>
    <t>Plesewo</t>
  </si>
  <si>
    <t>1373C</t>
  </si>
  <si>
    <t>Szynwałd - Jankowice</t>
  </si>
  <si>
    <t>Jankowice</t>
  </si>
  <si>
    <t>1371C</t>
  </si>
  <si>
    <t>Szynwałd - Stare Błonowo</t>
  </si>
  <si>
    <t>Szynwałd</t>
  </si>
  <si>
    <t>DM.435.106.2024</t>
  </si>
  <si>
    <t>1392c</t>
  </si>
  <si>
    <t>Mędrzyce</t>
  </si>
  <si>
    <t>ROIP.6131.2.5.2.2024.RZ</t>
  </si>
  <si>
    <t>1391C</t>
  </si>
  <si>
    <t>Lisnowo -Partęczyny - Wielka Tymawa</t>
  </si>
  <si>
    <t>Lisnowo</t>
  </si>
  <si>
    <t>1410C</t>
  </si>
  <si>
    <t>Świecien/Osą- Kitnówko</t>
  </si>
  <si>
    <t>świerk pospolity</t>
  </si>
  <si>
    <t>x</t>
  </si>
  <si>
    <t>DM.435.108.2024</t>
  </si>
  <si>
    <t>gr. woj.. - W.Wełcz- Bialochowo</t>
  </si>
  <si>
    <t>Mokre</t>
  </si>
  <si>
    <t>OśR.6131.2.13.2024</t>
  </si>
  <si>
    <t>RAZEM:</t>
  </si>
  <si>
    <t>topola kanadyjska dwupienna</t>
  </si>
  <si>
    <t>dzika jabłoń dwupienna</t>
  </si>
  <si>
    <t>ROŚ.6131.38.2024.SL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</si>
</sst>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5" x14ac:knownFonts="1">
    <font>
      <sz val="11"/>
      <color theme="1"/>
      <name val="Calibri"/>
      <family val="2"/>
      <charset val="238"/>
    </font>
    <font>
      <sz val="22"/>
      <color theme="1"/>
      <name val="Calibri"/>
      <family val="2"/>
      <charset val="238"/>
    </font>
    <font>
      <sz val="2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6"/>
      <color rgb="FF000000"/>
      <name val="Calibri"/>
      <family val="2"/>
      <charset val="238"/>
    </font>
    <font>
      <b/>
      <sz val="26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26"/>
      <color rgb="FF548235"/>
      <name val="Calibri"/>
      <family val="2"/>
      <charset val="238"/>
    </font>
    <font>
      <b/>
      <sz val="26"/>
      <color rgb="FF55308D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26"/>
      <name val="Calibri"/>
      <family val="2"/>
      <charset val="238"/>
    </font>
    <font>
      <sz val="22"/>
      <color rgb="FF000000"/>
      <name val="Calibri"/>
      <family val="2"/>
      <charset val="238"/>
    </font>
    <font>
      <sz val="26"/>
      <color theme="1"/>
      <name val="Times New Roman"/>
      <family val="1"/>
      <charset val="238"/>
    </font>
    <font>
      <b/>
      <sz val="26"/>
      <color rgb="FF00B050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55308D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28"/>
      <color theme="1"/>
      <name val="Calibri"/>
      <family val="2"/>
      <charset val="238"/>
    </font>
    <font>
      <b/>
      <sz val="28"/>
      <color rgb="FFFF0000"/>
      <name val="Calibri"/>
      <family val="2"/>
      <charset val="238"/>
    </font>
    <font>
      <b/>
      <sz val="28"/>
      <color rgb="FF55308D"/>
      <name val="Calibri"/>
      <family val="2"/>
      <charset val="238"/>
    </font>
    <font>
      <b/>
      <sz val="28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8" fillId="0" borderId="0" xfId="0" applyFont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2" borderId="14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2" fontId="19" fillId="2" borderId="13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1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0"/>
  <sheetViews>
    <sheetView tabSelected="1" topLeftCell="D43" zoomScale="50" zoomScaleNormal="50" workbookViewId="0">
      <selection activeCell="G61" sqref="G61"/>
    </sheetView>
  </sheetViews>
  <sheetFormatPr defaultColWidth="8.5703125" defaultRowHeight="28.5" x14ac:dyDescent="0.25"/>
  <cols>
    <col min="1" max="1" width="14.85546875" style="11" customWidth="1"/>
    <col min="2" max="2" width="42.28515625" style="11" customWidth="1"/>
    <col min="3" max="3" width="22" style="11" customWidth="1"/>
    <col min="4" max="4" width="63.85546875" style="11" customWidth="1"/>
    <col min="5" max="5" width="40.42578125" style="11" customWidth="1"/>
    <col min="6" max="6" width="38.28515625" style="11" customWidth="1"/>
    <col min="7" max="7" width="51.85546875" style="110" customWidth="1"/>
    <col min="8" max="8" width="26.7109375" style="88" customWidth="1"/>
    <col min="9" max="9" width="35.140625" style="89" customWidth="1"/>
    <col min="10" max="10" width="41.140625" style="11" customWidth="1"/>
    <col min="11" max="11" width="23.5703125" style="39" customWidth="1"/>
    <col min="12" max="12" width="19.7109375" style="39" customWidth="1"/>
    <col min="13" max="13" width="18.28515625" style="92" customWidth="1"/>
    <col min="14" max="14" width="21.85546875" style="22" customWidth="1"/>
    <col min="15" max="15" width="18.7109375" style="129" customWidth="1"/>
    <col min="16" max="16" width="19.28515625" style="33" customWidth="1"/>
    <col min="17" max="17" width="22.42578125" style="90" customWidth="1"/>
    <col min="18" max="18" width="26" style="11" customWidth="1"/>
    <col min="19" max="19" width="28.42578125" style="91" customWidth="1"/>
    <col min="20" max="20" width="18.85546875" style="11" customWidth="1"/>
    <col min="21" max="16384" width="8.5703125" style="11"/>
  </cols>
  <sheetData>
    <row r="1" spans="1:27" ht="59.6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5"/>
      <c r="O1" s="121"/>
      <c r="P1" s="30"/>
      <c r="Q1" s="51"/>
      <c r="R1" s="15"/>
      <c r="S1" s="52"/>
      <c r="T1" s="53"/>
      <c r="U1" s="10"/>
      <c r="V1" s="10"/>
      <c r="W1" s="10"/>
      <c r="X1" s="10"/>
      <c r="Y1" s="10"/>
      <c r="Z1" s="10"/>
      <c r="AA1" s="10"/>
    </row>
    <row r="2" spans="1:27" ht="59.65" customHeight="1" x14ac:dyDescent="0.25">
      <c r="A2" s="1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1" t="s">
        <v>6</v>
      </c>
      <c r="G2" s="1" t="s">
        <v>7</v>
      </c>
      <c r="H2" s="4" t="s">
        <v>8</v>
      </c>
      <c r="I2" s="5" t="s">
        <v>9</v>
      </c>
      <c r="J2" s="1" t="s">
        <v>10</v>
      </c>
      <c r="K2" s="6" t="s">
        <v>11</v>
      </c>
      <c r="L2" s="23" t="s">
        <v>12</v>
      </c>
      <c r="M2" s="1" t="s">
        <v>13</v>
      </c>
      <c r="N2" s="25" t="s">
        <v>14</v>
      </c>
      <c r="O2" s="122" t="s">
        <v>15</v>
      </c>
      <c r="P2" s="7" t="s">
        <v>16</v>
      </c>
      <c r="Q2" s="8" t="s">
        <v>17</v>
      </c>
      <c r="R2" s="1" t="s">
        <v>18</v>
      </c>
      <c r="S2" s="7" t="s">
        <v>19</v>
      </c>
      <c r="T2" s="9"/>
      <c r="U2" s="10"/>
      <c r="V2" s="10"/>
      <c r="W2" s="10"/>
      <c r="X2" s="10"/>
      <c r="Y2" s="10"/>
      <c r="Z2" s="10"/>
      <c r="AA2" s="10"/>
    </row>
    <row r="3" spans="1:27" ht="59.65" customHeight="1" x14ac:dyDescent="0.25">
      <c r="A3" s="17">
        <v>1</v>
      </c>
      <c r="B3" s="111" t="s">
        <v>20</v>
      </c>
      <c r="C3" s="54" t="s">
        <v>21</v>
      </c>
      <c r="D3" s="55" t="s">
        <v>22</v>
      </c>
      <c r="E3" s="55" t="s">
        <v>23</v>
      </c>
      <c r="F3" s="16" t="s">
        <v>23</v>
      </c>
      <c r="G3" s="102" t="s">
        <v>24</v>
      </c>
      <c r="H3" s="56">
        <v>45418</v>
      </c>
      <c r="I3" s="57">
        <v>45716</v>
      </c>
      <c r="J3" s="16" t="s">
        <v>25</v>
      </c>
      <c r="K3" s="34">
        <v>2</v>
      </c>
      <c r="L3" s="40">
        <v>370</v>
      </c>
      <c r="M3" s="17">
        <v>1</v>
      </c>
      <c r="N3" s="18">
        <v>118</v>
      </c>
      <c r="O3" s="123">
        <v>16</v>
      </c>
      <c r="P3" s="31">
        <v>5.77</v>
      </c>
      <c r="Q3" s="58">
        <v>120</v>
      </c>
      <c r="R3" s="16">
        <f>Q3*P3</f>
        <v>692.4</v>
      </c>
      <c r="S3" s="52">
        <f t="shared" ref="S3:S34" si="0">R3*1.23</f>
        <v>851.65199999999993</v>
      </c>
      <c r="T3" s="53"/>
      <c r="U3" s="10"/>
      <c r="V3" s="10"/>
      <c r="W3" s="10"/>
      <c r="X3" s="10"/>
      <c r="Y3" s="10"/>
      <c r="Z3" s="10"/>
      <c r="AA3" s="10"/>
    </row>
    <row r="4" spans="1:27" ht="59.65" customHeight="1" x14ac:dyDescent="0.25">
      <c r="A4" s="17">
        <f t="shared" ref="A4:A25" si="1">A3+1</f>
        <v>2</v>
      </c>
      <c r="B4" s="112" t="s">
        <v>20</v>
      </c>
      <c r="C4" s="59" t="s">
        <v>21</v>
      </c>
      <c r="D4" s="60" t="s">
        <v>22</v>
      </c>
      <c r="E4" s="60" t="s">
        <v>23</v>
      </c>
      <c r="F4" s="46" t="s">
        <v>23</v>
      </c>
      <c r="G4" s="102" t="s">
        <v>24</v>
      </c>
      <c r="H4" s="56">
        <v>45418</v>
      </c>
      <c r="I4" s="57">
        <v>45716</v>
      </c>
      <c r="J4" s="46" t="s">
        <v>25</v>
      </c>
      <c r="K4" s="35">
        <v>3</v>
      </c>
      <c r="L4" s="41">
        <v>400</v>
      </c>
      <c r="M4" s="17">
        <v>1</v>
      </c>
      <c r="N4" s="20">
        <v>127</v>
      </c>
      <c r="O4" s="124">
        <v>16</v>
      </c>
      <c r="P4" s="31">
        <v>7.7</v>
      </c>
      <c r="Q4" s="61">
        <v>120</v>
      </c>
      <c r="R4" s="16">
        <f t="shared" ref="R4:R34" si="2">Q4*P4</f>
        <v>924</v>
      </c>
      <c r="S4" s="52">
        <f t="shared" si="0"/>
        <v>1136.52</v>
      </c>
      <c r="T4" s="53"/>
      <c r="U4" s="10"/>
      <c r="V4" s="10"/>
      <c r="W4" s="10"/>
      <c r="X4" s="10"/>
      <c r="Y4" s="10"/>
      <c r="Z4" s="10"/>
      <c r="AA4" s="10"/>
    </row>
    <row r="5" spans="1:27" ht="59.65" customHeight="1" x14ac:dyDescent="0.25">
      <c r="A5" s="17">
        <f t="shared" si="1"/>
        <v>3</v>
      </c>
      <c r="B5" s="113" t="s">
        <v>26</v>
      </c>
      <c r="C5" s="62" t="s">
        <v>27</v>
      </c>
      <c r="D5" s="63" t="s">
        <v>28</v>
      </c>
      <c r="E5" s="63" t="s">
        <v>29</v>
      </c>
      <c r="F5" s="17" t="s">
        <v>30</v>
      </c>
      <c r="G5" s="103" t="s">
        <v>31</v>
      </c>
      <c r="H5" s="65">
        <v>45428</v>
      </c>
      <c r="I5" s="66">
        <v>45716</v>
      </c>
      <c r="J5" s="17" t="s">
        <v>32</v>
      </c>
      <c r="K5" s="6">
        <v>2</v>
      </c>
      <c r="L5" s="23">
        <v>180</v>
      </c>
      <c r="M5" s="17">
        <v>1</v>
      </c>
      <c r="N5" s="19">
        <v>57</v>
      </c>
      <c r="O5" s="122">
        <v>9</v>
      </c>
      <c r="P5" s="31">
        <v>0.98</v>
      </c>
      <c r="Q5" s="8">
        <v>150</v>
      </c>
      <c r="R5" s="16">
        <f>Q5*P5</f>
        <v>147</v>
      </c>
      <c r="S5" s="52">
        <f>R5*1.23</f>
        <v>180.81</v>
      </c>
      <c r="T5" s="53"/>
      <c r="U5" s="10"/>
      <c r="V5" s="10"/>
      <c r="W5" s="10"/>
      <c r="X5" s="10"/>
      <c r="Y5" s="10"/>
      <c r="Z5" s="10"/>
      <c r="AA5" s="10"/>
    </row>
    <row r="6" spans="1:27" ht="59.65" customHeight="1" x14ac:dyDescent="0.25">
      <c r="A6" s="17">
        <f t="shared" si="1"/>
        <v>4</v>
      </c>
      <c r="B6" s="113" t="s">
        <v>26</v>
      </c>
      <c r="C6" s="62" t="s">
        <v>27</v>
      </c>
      <c r="D6" s="63" t="s">
        <v>28</v>
      </c>
      <c r="E6" s="63" t="s">
        <v>29</v>
      </c>
      <c r="F6" s="17" t="s">
        <v>30</v>
      </c>
      <c r="G6" s="103" t="s">
        <v>31</v>
      </c>
      <c r="H6" s="65">
        <v>45428</v>
      </c>
      <c r="I6" s="66">
        <v>45716</v>
      </c>
      <c r="J6" s="17" t="s">
        <v>33</v>
      </c>
      <c r="K6" s="6">
        <v>3</v>
      </c>
      <c r="L6" s="23">
        <v>240</v>
      </c>
      <c r="M6" s="17">
        <v>1</v>
      </c>
      <c r="N6" s="19">
        <v>76</v>
      </c>
      <c r="O6" s="122">
        <v>14</v>
      </c>
      <c r="P6" s="31">
        <v>3.49</v>
      </c>
      <c r="Q6" s="8">
        <v>120</v>
      </c>
      <c r="R6" s="16">
        <f t="shared" si="2"/>
        <v>418.8</v>
      </c>
      <c r="S6" s="52">
        <f t="shared" si="0"/>
        <v>515.12400000000002</v>
      </c>
      <c r="T6" s="53"/>
      <c r="U6" s="10"/>
      <c r="V6" s="10"/>
      <c r="W6" s="10"/>
      <c r="X6" s="10"/>
      <c r="Y6" s="10"/>
      <c r="Z6" s="10"/>
      <c r="AA6" s="10"/>
    </row>
    <row r="7" spans="1:27" ht="59.65" customHeight="1" x14ac:dyDescent="0.25">
      <c r="A7" s="17">
        <f t="shared" si="1"/>
        <v>5</v>
      </c>
      <c r="B7" s="113" t="s">
        <v>26</v>
      </c>
      <c r="C7" s="62" t="s">
        <v>27</v>
      </c>
      <c r="D7" s="63" t="s">
        <v>28</v>
      </c>
      <c r="E7" s="63" t="s">
        <v>29</v>
      </c>
      <c r="F7" s="17" t="s">
        <v>30</v>
      </c>
      <c r="G7" s="103" t="s">
        <v>31</v>
      </c>
      <c r="H7" s="65">
        <v>45428</v>
      </c>
      <c r="I7" s="66">
        <v>45716</v>
      </c>
      <c r="J7" s="17" t="s">
        <v>33</v>
      </c>
      <c r="K7" s="6">
        <v>4</v>
      </c>
      <c r="L7" s="23">
        <v>140</v>
      </c>
      <c r="M7" s="17">
        <v>1</v>
      </c>
      <c r="N7" s="19">
        <v>44</v>
      </c>
      <c r="O7" s="122" t="s">
        <v>34</v>
      </c>
      <c r="P7" s="31">
        <v>0.59</v>
      </c>
      <c r="Q7" s="8">
        <v>120</v>
      </c>
      <c r="R7" s="16">
        <f t="shared" si="2"/>
        <v>70.8</v>
      </c>
      <c r="S7" s="52">
        <f t="shared" si="0"/>
        <v>87.083999999999989</v>
      </c>
      <c r="T7" s="53"/>
      <c r="U7" s="10"/>
      <c r="V7" s="10"/>
      <c r="W7" s="10"/>
      <c r="X7" s="10"/>
      <c r="Y7" s="10"/>
      <c r="Z7" s="10"/>
      <c r="AA7" s="10"/>
    </row>
    <row r="8" spans="1:27" ht="59.65" customHeight="1" x14ac:dyDescent="0.25">
      <c r="A8" s="17">
        <f t="shared" si="1"/>
        <v>6</v>
      </c>
      <c r="B8" s="113" t="s">
        <v>26</v>
      </c>
      <c r="C8" s="62" t="s">
        <v>27</v>
      </c>
      <c r="D8" s="63" t="s">
        <v>28</v>
      </c>
      <c r="E8" s="63" t="s">
        <v>29</v>
      </c>
      <c r="F8" s="17" t="s">
        <v>30</v>
      </c>
      <c r="G8" s="103" t="s">
        <v>31</v>
      </c>
      <c r="H8" s="65">
        <v>45428</v>
      </c>
      <c r="I8" s="66">
        <v>45716</v>
      </c>
      <c r="J8" s="17" t="s">
        <v>33</v>
      </c>
      <c r="K8" s="6">
        <v>5</v>
      </c>
      <c r="L8" s="23">
        <v>130</v>
      </c>
      <c r="M8" s="17">
        <v>1</v>
      </c>
      <c r="N8" s="19">
        <v>41</v>
      </c>
      <c r="O8" s="122" t="s">
        <v>35</v>
      </c>
      <c r="P8" s="31">
        <v>0.39</v>
      </c>
      <c r="Q8" s="8">
        <v>120</v>
      </c>
      <c r="R8" s="16">
        <f t="shared" si="2"/>
        <v>46.800000000000004</v>
      </c>
      <c r="S8" s="52">
        <f t="shared" si="0"/>
        <v>57.564000000000007</v>
      </c>
      <c r="T8" s="53"/>
      <c r="U8" s="10"/>
      <c r="V8" s="10"/>
      <c r="W8" s="10"/>
      <c r="X8" s="10"/>
      <c r="Y8" s="10"/>
      <c r="Z8" s="10"/>
      <c r="AA8" s="10"/>
    </row>
    <row r="9" spans="1:27" ht="59.65" customHeight="1" x14ac:dyDescent="0.25">
      <c r="A9" s="17">
        <f t="shared" si="1"/>
        <v>7</v>
      </c>
      <c r="B9" s="113" t="s">
        <v>26</v>
      </c>
      <c r="C9" s="62" t="s">
        <v>27</v>
      </c>
      <c r="D9" s="63" t="s">
        <v>28</v>
      </c>
      <c r="E9" s="63" t="s">
        <v>29</v>
      </c>
      <c r="F9" s="17" t="s">
        <v>30</v>
      </c>
      <c r="G9" s="103" t="s">
        <v>31</v>
      </c>
      <c r="H9" s="65">
        <v>45428</v>
      </c>
      <c r="I9" s="66">
        <v>45716</v>
      </c>
      <c r="J9" s="17" t="s">
        <v>33</v>
      </c>
      <c r="K9" s="6">
        <v>6</v>
      </c>
      <c r="L9" s="23">
        <v>170</v>
      </c>
      <c r="M9" s="17">
        <v>1</v>
      </c>
      <c r="N9" s="19">
        <v>54</v>
      </c>
      <c r="O9" s="122">
        <v>13</v>
      </c>
      <c r="P9" s="31">
        <v>1.63</v>
      </c>
      <c r="Q9" s="8">
        <v>120</v>
      </c>
      <c r="R9" s="16">
        <f t="shared" si="2"/>
        <v>195.6</v>
      </c>
      <c r="S9" s="52">
        <f t="shared" si="0"/>
        <v>240.58799999999999</v>
      </c>
      <c r="T9" s="53"/>
      <c r="U9" s="10"/>
      <c r="V9" s="10"/>
      <c r="W9" s="10"/>
      <c r="X9" s="10"/>
      <c r="Y9" s="10"/>
      <c r="Z9" s="10"/>
      <c r="AA9" s="10"/>
    </row>
    <row r="10" spans="1:27" ht="59.65" customHeight="1" x14ac:dyDescent="0.25">
      <c r="A10" s="17">
        <f t="shared" si="1"/>
        <v>8</v>
      </c>
      <c r="B10" s="113" t="s">
        <v>26</v>
      </c>
      <c r="C10" s="62" t="s">
        <v>27</v>
      </c>
      <c r="D10" s="63" t="s">
        <v>28</v>
      </c>
      <c r="E10" s="63" t="s">
        <v>29</v>
      </c>
      <c r="F10" s="17" t="s">
        <v>30</v>
      </c>
      <c r="G10" s="103" t="s">
        <v>31</v>
      </c>
      <c r="H10" s="65">
        <v>45428</v>
      </c>
      <c r="I10" s="66">
        <v>45716</v>
      </c>
      <c r="J10" s="17" t="s">
        <v>33</v>
      </c>
      <c r="K10" s="6">
        <v>7</v>
      </c>
      <c r="L10" s="23">
        <v>240</v>
      </c>
      <c r="M10" s="17">
        <v>1</v>
      </c>
      <c r="N10" s="19">
        <v>76</v>
      </c>
      <c r="O10" s="122">
        <v>14</v>
      </c>
      <c r="P10" s="31">
        <v>3.49</v>
      </c>
      <c r="Q10" s="8">
        <v>120</v>
      </c>
      <c r="R10" s="16">
        <f t="shared" si="2"/>
        <v>418.8</v>
      </c>
      <c r="S10" s="52">
        <f t="shared" si="0"/>
        <v>515.12400000000002</v>
      </c>
      <c r="T10" s="53"/>
      <c r="U10" s="10"/>
      <c r="V10" s="10"/>
      <c r="W10" s="10"/>
      <c r="X10" s="10"/>
      <c r="Y10" s="10"/>
      <c r="Z10" s="10"/>
      <c r="AA10" s="10"/>
    </row>
    <row r="11" spans="1:27" ht="59.65" customHeight="1" x14ac:dyDescent="0.25">
      <c r="A11" s="17">
        <f t="shared" si="1"/>
        <v>9</v>
      </c>
      <c r="B11" s="113" t="s">
        <v>26</v>
      </c>
      <c r="C11" s="62" t="s">
        <v>36</v>
      </c>
      <c r="D11" s="63" t="s">
        <v>37</v>
      </c>
      <c r="E11" s="63" t="s">
        <v>38</v>
      </c>
      <c r="F11" s="17" t="s">
        <v>30</v>
      </c>
      <c r="G11" s="103" t="s">
        <v>31</v>
      </c>
      <c r="H11" s="65">
        <v>45428</v>
      </c>
      <c r="I11" s="66">
        <v>45716</v>
      </c>
      <c r="J11" s="17" t="s">
        <v>39</v>
      </c>
      <c r="K11" s="6">
        <v>1</v>
      </c>
      <c r="L11" s="23">
        <v>180</v>
      </c>
      <c r="M11" s="17">
        <v>1</v>
      </c>
      <c r="N11" s="19">
        <v>57</v>
      </c>
      <c r="O11" s="122">
        <v>7</v>
      </c>
      <c r="P11" s="31">
        <v>0.76</v>
      </c>
      <c r="Q11" s="8">
        <v>120</v>
      </c>
      <c r="R11" s="16">
        <f t="shared" si="2"/>
        <v>91.2</v>
      </c>
      <c r="S11" s="52">
        <f t="shared" si="0"/>
        <v>112.176</v>
      </c>
      <c r="T11" s="53"/>
      <c r="U11" s="10"/>
      <c r="V11" s="10"/>
      <c r="W11" s="10"/>
      <c r="X11" s="10"/>
      <c r="Y11" s="10"/>
      <c r="Z11" s="10"/>
      <c r="AA11" s="10"/>
    </row>
    <row r="12" spans="1:27" ht="59.65" customHeight="1" x14ac:dyDescent="0.25">
      <c r="A12" s="17">
        <f t="shared" si="1"/>
        <v>10</v>
      </c>
      <c r="B12" s="114" t="s">
        <v>26</v>
      </c>
      <c r="C12" s="67" t="s">
        <v>36</v>
      </c>
      <c r="D12" s="68" t="s">
        <v>37</v>
      </c>
      <c r="E12" s="68" t="s">
        <v>38</v>
      </c>
      <c r="F12" s="47" t="s">
        <v>30</v>
      </c>
      <c r="G12" s="103" t="s">
        <v>31</v>
      </c>
      <c r="H12" s="65">
        <v>45428</v>
      </c>
      <c r="I12" s="66">
        <v>45716</v>
      </c>
      <c r="J12" s="47" t="s">
        <v>40</v>
      </c>
      <c r="K12" s="36">
        <v>2</v>
      </c>
      <c r="L12" s="42">
        <v>280</v>
      </c>
      <c r="M12" s="17">
        <v>1</v>
      </c>
      <c r="N12" s="26">
        <v>89</v>
      </c>
      <c r="O12" s="125">
        <v>13</v>
      </c>
      <c r="P12" s="31">
        <v>3.88</v>
      </c>
      <c r="Q12" s="8">
        <v>150</v>
      </c>
      <c r="R12" s="16">
        <f t="shared" si="2"/>
        <v>582</v>
      </c>
      <c r="S12" s="52">
        <f t="shared" si="0"/>
        <v>715.86</v>
      </c>
      <c r="T12" s="53"/>
      <c r="U12" s="10"/>
      <c r="V12" s="10"/>
      <c r="W12" s="10"/>
      <c r="X12" s="10"/>
      <c r="Y12" s="10"/>
      <c r="Z12" s="10"/>
      <c r="AA12" s="10"/>
    </row>
    <row r="13" spans="1:27" ht="59.65" customHeight="1" x14ac:dyDescent="0.25">
      <c r="A13" s="17">
        <f t="shared" si="1"/>
        <v>11</v>
      </c>
      <c r="B13" s="115" t="s">
        <v>41</v>
      </c>
      <c r="C13" s="69" t="s">
        <v>42</v>
      </c>
      <c r="D13" s="64" t="s">
        <v>43</v>
      </c>
      <c r="E13" s="64" t="s">
        <v>44</v>
      </c>
      <c r="F13" s="48" t="s">
        <v>45</v>
      </c>
      <c r="G13" s="103" t="s">
        <v>46</v>
      </c>
      <c r="H13" s="65">
        <v>45462</v>
      </c>
      <c r="I13" s="66">
        <v>45716</v>
      </c>
      <c r="J13" s="48" t="s">
        <v>47</v>
      </c>
      <c r="K13" s="37">
        <v>20</v>
      </c>
      <c r="L13" s="43">
        <v>260</v>
      </c>
      <c r="M13" s="17">
        <v>1</v>
      </c>
      <c r="N13" s="18">
        <v>82</v>
      </c>
      <c r="O13" s="123">
        <v>11</v>
      </c>
      <c r="P13" s="31">
        <v>2.4900000000000002</v>
      </c>
      <c r="Q13" s="58">
        <v>120</v>
      </c>
      <c r="R13" s="16">
        <f t="shared" si="2"/>
        <v>298.8</v>
      </c>
      <c r="S13" s="52">
        <f t="shared" si="0"/>
        <v>367.524</v>
      </c>
      <c r="T13" s="53"/>
      <c r="U13" s="10"/>
      <c r="V13" s="10"/>
      <c r="W13" s="10"/>
      <c r="X13" s="10"/>
      <c r="Y13" s="10"/>
      <c r="Z13" s="10"/>
      <c r="AA13" s="10"/>
    </row>
    <row r="14" spans="1:27" ht="59.65" customHeight="1" x14ac:dyDescent="0.25">
      <c r="A14" s="17">
        <f t="shared" si="1"/>
        <v>12</v>
      </c>
      <c r="B14" s="111" t="s">
        <v>41</v>
      </c>
      <c r="C14" s="54" t="s">
        <v>42</v>
      </c>
      <c r="D14" s="55" t="s">
        <v>43</v>
      </c>
      <c r="E14" s="55" t="s">
        <v>44</v>
      </c>
      <c r="F14" s="16" t="s">
        <v>45</v>
      </c>
      <c r="G14" s="103" t="s">
        <v>46</v>
      </c>
      <c r="H14" s="65">
        <v>45462</v>
      </c>
      <c r="I14" s="66">
        <v>45716</v>
      </c>
      <c r="J14" s="16" t="s">
        <v>47</v>
      </c>
      <c r="K14" s="6">
        <v>21</v>
      </c>
      <c r="L14" s="23">
        <v>264</v>
      </c>
      <c r="M14" s="17">
        <v>1</v>
      </c>
      <c r="N14" s="19">
        <v>84</v>
      </c>
      <c r="O14" s="122">
        <v>16</v>
      </c>
      <c r="P14" s="31">
        <v>3.81</v>
      </c>
      <c r="Q14" s="58">
        <v>120</v>
      </c>
      <c r="R14" s="16">
        <f t="shared" si="2"/>
        <v>457.2</v>
      </c>
      <c r="S14" s="52">
        <f t="shared" si="0"/>
        <v>562.35599999999999</v>
      </c>
      <c r="T14" s="53"/>
      <c r="U14" s="10"/>
      <c r="V14" s="10"/>
      <c r="W14" s="10"/>
      <c r="X14" s="10"/>
      <c r="Y14" s="10"/>
      <c r="Z14" s="10"/>
      <c r="AA14" s="10"/>
    </row>
    <row r="15" spans="1:27" ht="59.65" customHeight="1" x14ac:dyDescent="0.25">
      <c r="A15" s="17">
        <f t="shared" si="1"/>
        <v>13</v>
      </c>
      <c r="B15" s="111" t="s">
        <v>41</v>
      </c>
      <c r="C15" s="54" t="s">
        <v>42</v>
      </c>
      <c r="D15" s="55" t="s">
        <v>43</v>
      </c>
      <c r="E15" s="55" t="s">
        <v>44</v>
      </c>
      <c r="F15" s="16" t="s">
        <v>45</v>
      </c>
      <c r="G15" s="103" t="s">
        <v>46</v>
      </c>
      <c r="H15" s="65">
        <v>45462</v>
      </c>
      <c r="I15" s="66">
        <v>45716</v>
      </c>
      <c r="J15" s="16" t="s">
        <v>47</v>
      </c>
      <c r="K15" s="6">
        <v>22</v>
      </c>
      <c r="L15" s="23">
        <v>296</v>
      </c>
      <c r="M15" s="17">
        <v>1</v>
      </c>
      <c r="N15" s="19">
        <v>94</v>
      </c>
      <c r="O15" s="122">
        <v>15</v>
      </c>
      <c r="P15" s="31">
        <v>4.47</v>
      </c>
      <c r="Q15" s="58">
        <v>120</v>
      </c>
      <c r="R15" s="16">
        <f t="shared" si="2"/>
        <v>536.4</v>
      </c>
      <c r="S15" s="52">
        <f t="shared" si="0"/>
        <v>659.77199999999993</v>
      </c>
      <c r="T15" s="53"/>
      <c r="U15" s="10"/>
      <c r="V15" s="10"/>
      <c r="W15" s="10"/>
      <c r="X15" s="10"/>
      <c r="Y15" s="10"/>
      <c r="Z15" s="10"/>
      <c r="AA15" s="10"/>
    </row>
    <row r="16" spans="1:27" ht="59.65" customHeight="1" x14ac:dyDescent="0.25">
      <c r="A16" s="17">
        <f t="shared" si="1"/>
        <v>14</v>
      </c>
      <c r="B16" s="111" t="s">
        <v>41</v>
      </c>
      <c r="C16" s="54" t="s">
        <v>42</v>
      </c>
      <c r="D16" s="55" t="s">
        <v>43</v>
      </c>
      <c r="E16" s="55" t="s">
        <v>44</v>
      </c>
      <c r="F16" s="16" t="s">
        <v>45</v>
      </c>
      <c r="G16" s="103" t="s">
        <v>46</v>
      </c>
      <c r="H16" s="65">
        <v>45462</v>
      </c>
      <c r="I16" s="66">
        <v>45716</v>
      </c>
      <c r="J16" s="16" t="s">
        <v>47</v>
      </c>
      <c r="K16" s="6">
        <v>23</v>
      </c>
      <c r="L16" s="23">
        <v>213</v>
      </c>
      <c r="M16" s="17">
        <v>1</v>
      </c>
      <c r="N16" s="19">
        <v>68</v>
      </c>
      <c r="O16" s="122">
        <v>10</v>
      </c>
      <c r="P16" s="31">
        <v>1.56</v>
      </c>
      <c r="Q16" s="58">
        <v>120</v>
      </c>
      <c r="R16" s="16">
        <f t="shared" si="2"/>
        <v>187.20000000000002</v>
      </c>
      <c r="S16" s="52">
        <f t="shared" si="0"/>
        <v>230.25600000000003</v>
      </c>
      <c r="T16" s="53"/>
      <c r="U16" s="10"/>
      <c r="V16" s="10"/>
      <c r="W16" s="10"/>
      <c r="X16" s="10"/>
      <c r="Y16" s="10"/>
      <c r="Z16" s="10"/>
      <c r="AA16" s="10"/>
    </row>
    <row r="17" spans="1:27" ht="59.65" customHeight="1" x14ac:dyDescent="0.25">
      <c r="A17" s="17">
        <f t="shared" si="1"/>
        <v>15</v>
      </c>
      <c r="B17" s="116" t="s">
        <v>41</v>
      </c>
      <c r="C17" s="70" t="s">
        <v>42</v>
      </c>
      <c r="D17" s="71" t="s">
        <v>43</v>
      </c>
      <c r="E17" s="71" t="s">
        <v>44</v>
      </c>
      <c r="F17" s="49" t="s">
        <v>45</v>
      </c>
      <c r="G17" s="103" t="s">
        <v>46</v>
      </c>
      <c r="H17" s="65">
        <v>45462</v>
      </c>
      <c r="I17" s="66">
        <v>45716</v>
      </c>
      <c r="J17" s="49" t="s">
        <v>47</v>
      </c>
      <c r="K17" s="35">
        <v>24</v>
      </c>
      <c r="L17" s="41">
        <v>190</v>
      </c>
      <c r="M17" s="17">
        <v>1</v>
      </c>
      <c r="N17" s="20">
        <v>60</v>
      </c>
      <c r="O17" s="124" t="s">
        <v>48</v>
      </c>
      <c r="P17" s="31">
        <v>1.33</v>
      </c>
      <c r="Q17" s="58">
        <v>120</v>
      </c>
      <c r="R17" s="16">
        <f t="shared" si="2"/>
        <v>159.60000000000002</v>
      </c>
      <c r="S17" s="52">
        <f t="shared" si="0"/>
        <v>196.30800000000002</v>
      </c>
      <c r="T17" s="53"/>
      <c r="U17" s="10"/>
      <c r="V17" s="10"/>
      <c r="W17" s="10"/>
      <c r="X17" s="10"/>
      <c r="Y17" s="10"/>
      <c r="Z17" s="10"/>
      <c r="AA17" s="10"/>
    </row>
    <row r="18" spans="1:27" ht="59.65" customHeight="1" x14ac:dyDescent="0.25">
      <c r="A18" s="17">
        <f t="shared" si="1"/>
        <v>16</v>
      </c>
      <c r="B18" s="117" t="s">
        <v>49</v>
      </c>
      <c r="C18" s="67" t="s">
        <v>50</v>
      </c>
      <c r="D18" s="68" t="s">
        <v>51</v>
      </c>
      <c r="E18" s="68" t="s">
        <v>52</v>
      </c>
      <c r="F18" s="47" t="s">
        <v>53</v>
      </c>
      <c r="G18" s="104" t="s">
        <v>54</v>
      </c>
      <c r="H18" s="72">
        <v>45447</v>
      </c>
      <c r="I18" s="73">
        <v>45716</v>
      </c>
      <c r="J18" s="47" t="s">
        <v>47</v>
      </c>
      <c r="K18" s="36">
        <v>5</v>
      </c>
      <c r="L18" s="42">
        <v>200</v>
      </c>
      <c r="M18" s="17">
        <v>1</v>
      </c>
      <c r="N18" s="26">
        <v>63</v>
      </c>
      <c r="O18" s="125">
        <v>8</v>
      </c>
      <c r="P18" s="31">
        <v>1.07</v>
      </c>
      <c r="Q18" s="58">
        <v>120</v>
      </c>
      <c r="R18" s="16">
        <f t="shared" si="2"/>
        <v>128.4</v>
      </c>
      <c r="S18" s="52">
        <f t="shared" si="0"/>
        <v>157.93200000000002</v>
      </c>
      <c r="T18" s="53"/>
      <c r="U18" s="10"/>
      <c r="V18" s="10"/>
      <c r="W18" s="10"/>
      <c r="X18" s="10"/>
      <c r="Y18" s="10"/>
      <c r="Z18" s="10"/>
      <c r="AA18" s="10"/>
    </row>
    <row r="19" spans="1:27" ht="59.65" customHeight="1" x14ac:dyDescent="0.25">
      <c r="A19" s="17">
        <f t="shared" si="1"/>
        <v>17</v>
      </c>
      <c r="B19" s="118" t="s">
        <v>55</v>
      </c>
      <c r="C19" s="74" t="s">
        <v>56</v>
      </c>
      <c r="D19" s="75" t="s">
        <v>57</v>
      </c>
      <c r="E19" s="75" t="s">
        <v>58</v>
      </c>
      <c r="F19" s="76" t="s">
        <v>59</v>
      </c>
      <c r="G19" s="105" t="s">
        <v>60</v>
      </c>
      <c r="H19" s="77">
        <v>45453</v>
      </c>
      <c r="I19" s="66">
        <v>45716</v>
      </c>
      <c r="J19" s="12" t="s">
        <v>47</v>
      </c>
      <c r="K19" s="13">
        <v>41</v>
      </c>
      <c r="L19" s="24">
        <v>170</v>
      </c>
      <c r="M19" s="17">
        <v>1</v>
      </c>
      <c r="N19" s="27">
        <v>54</v>
      </c>
      <c r="O19" s="126" t="s">
        <v>61</v>
      </c>
      <c r="P19" s="31">
        <v>0.57999999999999996</v>
      </c>
      <c r="Q19" s="58">
        <v>120</v>
      </c>
      <c r="R19" s="16">
        <f t="shared" si="2"/>
        <v>69.599999999999994</v>
      </c>
      <c r="S19" s="52">
        <f t="shared" si="0"/>
        <v>85.60799999999999</v>
      </c>
      <c r="T19" s="53"/>
      <c r="U19" s="10"/>
      <c r="V19" s="10"/>
      <c r="W19" s="10"/>
      <c r="X19" s="10"/>
      <c r="Y19" s="10"/>
      <c r="Z19" s="10"/>
      <c r="AA19" s="10"/>
    </row>
    <row r="20" spans="1:27" ht="59.65" customHeight="1" x14ac:dyDescent="0.25">
      <c r="A20" s="17">
        <f t="shared" si="1"/>
        <v>18</v>
      </c>
      <c r="B20" s="117" t="s">
        <v>55</v>
      </c>
      <c r="C20" s="78" t="s">
        <v>56</v>
      </c>
      <c r="D20" s="79" t="s">
        <v>57</v>
      </c>
      <c r="E20" s="79" t="s">
        <v>58</v>
      </c>
      <c r="F20" s="50" t="s">
        <v>59</v>
      </c>
      <c r="G20" s="105" t="s">
        <v>60</v>
      </c>
      <c r="H20" s="77">
        <v>45453</v>
      </c>
      <c r="I20" s="66">
        <v>45716</v>
      </c>
      <c r="J20" s="14" t="s">
        <v>47</v>
      </c>
      <c r="K20" s="34">
        <v>42</v>
      </c>
      <c r="L20" s="40">
        <v>180</v>
      </c>
      <c r="M20" s="17">
        <v>1</v>
      </c>
      <c r="N20" s="18">
        <v>57</v>
      </c>
      <c r="O20" s="123">
        <v>10</v>
      </c>
      <c r="P20" s="31">
        <v>1.0900000000000001</v>
      </c>
      <c r="Q20" s="58">
        <v>120</v>
      </c>
      <c r="R20" s="16">
        <f t="shared" si="2"/>
        <v>130.80000000000001</v>
      </c>
      <c r="S20" s="52">
        <f t="shared" si="0"/>
        <v>160.88400000000001</v>
      </c>
      <c r="T20" s="53"/>
      <c r="U20" s="10"/>
      <c r="V20" s="10"/>
      <c r="W20" s="10"/>
      <c r="X20" s="10"/>
      <c r="Y20" s="10"/>
      <c r="Z20" s="10"/>
      <c r="AA20" s="10"/>
    </row>
    <row r="21" spans="1:27" ht="59.65" customHeight="1" x14ac:dyDescent="0.25">
      <c r="A21" s="17">
        <f t="shared" si="1"/>
        <v>19</v>
      </c>
      <c r="B21" s="117" t="s">
        <v>55</v>
      </c>
      <c r="C21" s="78" t="s">
        <v>56</v>
      </c>
      <c r="D21" s="79" t="s">
        <v>57</v>
      </c>
      <c r="E21" s="79" t="s">
        <v>58</v>
      </c>
      <c r="F21" s="50" t="s">
        <v>59</v>
      </c>
      <c r="G21" s="105" t="s">
        <v>60</v>
      </c>
      <c r="H21" s="77">
        <v>45453</v>
      </c>
      <c r="I21" s="66">
        <v>45716</v>
      </c>
      <c r="J21" s="14" t="s">
        <v>47</v>
      </c>
      <c r="K21" s="34">
        <v>43</v>
      </c>
      <c r="L21" s="40">
        <v>160</v>
      </c>
      <c r="M21" s="17">
        <v>1</v>
      </c>
      <c r="N21" s="18">
        <v>50</v>
      </c>
      <c r="O21" s="123">
        <v>8</v>
      </c>
      <c r="P21" s="31">
        <v>0.68</v>
      </c>
      <c r="Q21" s="58">
        <v>120</v>
      </c>
      <c r="R21" s="16">
        <f t="shared" si="2"/>
        <v>81.600000000000009</v>
      </c>
      <c r="S21" s="52">
        <f t="shared" si="0"/>
        <v>100.36800000000001</v>
      </c>
      <c r="T21" s="53"/>
      <c r="U21" s="10"/>
      <c r="V21" s="10"/>
      <c r="W21" s="10"/>
      <c r="X21" s="10"/>
      <c r="Y21" s="10"/>
      <c r="Z21" s="10"/>
      <c r="AA21" s="10"/>
    </row>
    <row r="22" spans="1:27" ht="59.65" customHeight="1" x14ac:dyDescent="0.25">
      <c r="A22" s="17">
        <f t="shared" si="1"/>
        <v>20</v>
      </c>
      <c r="B22" s="117" t="s">
        <v>55</v>
      </c>
      <c r="C22" s="78" t="s">
        <v>62</v>
      </c>
      <c r="D22" s="79" t="s">
        <v>63</v>
      </c>
      <c r="E22" s="79" t="s">
        <v>64</v>
      </c>
      <c r="F22" s="50" t="s">
        <v>59</v>
      </c>
      <c r="G22" s="105" t="s">
        <v>60</v>
      </c>
      <c r="H22" s="77">
        <v>45453</v>
      </c>
      <c r="I22" s="66">
        <v>45716</v>
      </c>
      <c r="J22" s="50" t="s">
        <v>65</v>
      </c>
      <c r="K22" s="38">
        <v>2</v>
      </c>
      <c r="L22" s="44">
        <v>65</v>
      </c>
      <c r="M22" s="17">
        <v>1</v>
      </c>
      <c r="N22" s="28">
        <v>20</v>
      </c>
      <c r="O22" s="127">
        <v>5</v>
      </c>
      <c r="P22" s="31">
        <v>0.1</v>
      </c>
      <c r="Q22" s="58">
        <v>120</v>
      </c>
      <c r="R22" s="16">
        <f t="shared" si="2"/>
        <v>12</v>
      </c>
      <c r="S22" s="52">
        <f t="shared" si="0"/>
        <v>14.76</v>
      </c>
      <c r="T22" s="53"/>
      <c r="U22" s="10"/>
      <c r="V22" s="10"/>
      <c r="W22" s="10"/>
      <c r="X22" s="10"/>
      <c r="Y22" s="10"/>
      <c r="Z22" s="10"/>
      <c r="AA22" s="10"/>
    </row>
    <row r="23" spans="1:27" ht="59.65" customHeight="1" x14ac:dyDescent="0.25">
      <c r="A23" s="17">
        <f t="shared" si="1"/>
        <v>21</v>
      </c>
      <c r="B23" s="117" t="s">
        <v>66</v>
      </c>
      <c r="C23" s="54" t="s">
        <v>67</v>
      </c>
      <c r="D23" s="55" t="s">
        <v>68</v>
      </c>
      <c r="E23" s="55" t="s">
        <v>69</v>
      </c>
      <c r="F23" s="50" t="s">
        <v>53</v>
      </c>
      <c r="G23" s="102" t="s">
        <v>70</v>
      </c>
      <c r="H23" s="56">
        <v>45474</v>
      </c>
      <c r="I23" s="57">
        <v>46022</v>
      </c>
      <c r="J23" s="16" t="s">
        <v>25</v>
      </c>
      <c r="K23" s="34">
        <v>7</v>
      </c>
      <c r="L23" s="40">
        <v>240</v>
      </c>
      <c r="M23" s="17">
        <v>1</v>
      </c>
      <c r="N23" s="18">
        <v>76</v>
      </c>
      <c r="O23" s="123">
        <v>15</v>
      </c>
      <c r="P23" s="31">
        <v>2.6</v>
      </c>
      <c r="Q23" s="58">
        <v>120</v>
      </c>
      <c r="R23" s="16">
        <f t="shared" si="2"/>
        <v>312</v>
      </c>
      <c r="S23" s="52">
        <f t="shared" si="0"/>
        <v>383.76</v>
      </c>
      <c r="T23" s="53"/>
      <c r="U23" s="10"/>
      <c r="V23" s="10"/>
      <c r="W23" s="10"/>
      <c r="X23" s="10"/>
      <c r="Y23" s="10"/>
      <c r="Z23" s="10"/>
      <c r="AA23" s="10"/>
    </row>
    <row r="24" spans="1:27" ht="59.65" customHeight="1" x14ac:dyDescent="0.25">
      <c r="A24" s="17">
        <f t="shared" si="1"/>
        <v>22</v>
      </c>
      <c r="B24" s="117" t="s">
        <v>66</v>
      </c>
      <c r="C24" s="54" t="s">
        <v>67</v>
      </c>
      <c r="D24" s="55" t="s">
        <v>68</v>
      </c>
      <c r="E24" s="55" t="s">
        <v>69</v>
      </c>
      <c r="F24" s="50" t="s">
        <v>53</v>
      </c>
      <c r="G24" s="102" t="s">
        <v>70</v>
      </c>
      <c r="H24" s="56">
        <v>45474</v>
      </c>
      <c r="I24" s="57">
        <v>46022</v>
      </c>
      <c r="J24" s="16" t="s">
        <v>25</v>
      </c>
      <c r="K24" s="34">
        <v>8</v>
      </c>
      <c r="L24" s="40">
        <v>150</v>
      </c>
      <c r="M24" s="17">
        <v>1</v>
      </c>
      <c r="N24" s="18">
        <v>47</v>
      </c>
      <c r="O24" s="123">
        <v>13</v>
      </c>
      <c r="P24" s="31">
        <v>0.85</v>
      </c>
      <c r="Q24" s="58">
        <v>120</v>
      </c>
      <c r="R24" s="16">
        <f t="shared" si="2"/>
        <v>102</v>
      </c>
      <c r="S24" s="52">
        <f t="shared" si="0"/>
        <v>125.46</v>
      </c>
      <c r="T24" s="53"/>
      <c r="U24" s="10"/>
      <c r="V24" s="10"/>
      <c r="W24" s="10"/>
      <c r="X24" s="10"/>
      <c r="Y24" s="10"/>
      <c r="Z24" s="10"/>
      <c r="AA24" s="10"/>
    </row>
    <row r="25" spans="1:27" ht="59.65" customHeight="1" x14ac:dyDescent="0.25">
      <c r="A25" s="17">
        <f t="shared" si="1"/>
        <v>23</v>
      </c>
      <c r="B25" s="117" t="s">
        <v>66</v>
      </c>
      <c r="C25" s="54" t="s">
        <v>67</v>
      </c>
      <c r="D25" s="55" t="s">
        <v>68</v>
      </c>
      <c r="E25" s="55" t="s">
        <v>69</v>
      </c>
      <c r="F25" s="50" t="s">
        <v>53</v>
      </c>
      <c r="G25" s="102" t="s">
        <v>70</v>
      </c>
      <c r="H25" s="56">
        <v>45474</v>
      </c>
      <c r="I25" s="57">
        <v>46022</v>
      </c>
      <c r="J25" s="16" t="s">
        <v>148</v>
      </c>
      <c r="K25" s="34">
        <v>9</v>
      </c>
      <c r="L25" s="40">
        <v>220</v>
      </c>
      <c r="M25" s="17">
        <v>1</v>
      </c>
      <c r="N25" s="18">
        <v>70</v>
      </c>
      <c r="O25" s="123">
        <v>14</v>
      </c>
      <c r="P25" s="31">
        <v>2</v>
      </c>
      <c r="Q25" s="58">
        <v>120</v>
      </c>
      <c r="R25" s="16">
        <f t="shared" si="2"/>
        <v>240</v>
      </c>
      <c r="S25" s="52">
        <f t="shared" si="0"/>
        <v>295.2</v>
      </c>
      <c r="T25" s="53"/>
      <c r="U25" s="10"/>
      <c r="V25" s="10"/>
      <c r="W25" s="10"/>
      <c r="X25" s="10"/>
      <c r="Y25" s="10"/>
      <c r="Z25" s="10"/>
      <c r="AA25" s="10"/>
    </row>
    <row r="26" spans="1:27" ht="59.65" customHeight="1" x14ac:dyDescent="0.25">
      <c r="A26" s="17"/>
      <c r="B26" s="117"/>
      <c r="C26" s="54"/>
      <c r="D26" s="55"/>
      <c r="E26" s="55"/>
      <c r="F26" s="50"/>
      <c r="G26" s="102"/>
      <c r="H26" s="56"/>
      <c r="I26" s="57"/>
      <c r="J26" s="16"/>
      <c r="K26" s="34">
        <v>9</v>
      </c>
      <c r="L26" s="40">
        <v>200</v>
      </c>
      <c r="M26" s="17"/>
      <c r="N26" s="18">
        <v>63</v>
      </c>
      <c r="O26" s="123">
        <v>14</v>
      </c>
      <c r="P26" s="31">
        <v>1.8</v>
      </c>
      <c r="Q26" s="58">
        <v>120</v>
      </c>
      <c r="R26" s="16">
        <f t="shared" si="2"/>
        <v>216</v>
      </c>
      <c r="S26" s="52">
        <f t="shared" si="0"/>
        <v>265.68</v>
      </c>
      <c r="T26" s="53"/>
      <c r="U26" s="10"/>
      <c r="V26" s="10"/>
      <c r="W26" s="10"/>
      <c r="X26" s="10"/>
      <c r="Y26" s="10"/>
      <c r="Z26" s="10"/>
      <c r="AA26" s="10"/>
    </row>
    <row r="27" spans="1:27" ht="59.65" customHeight="1" x14ac:dyDescent="0.25">
      <c r="A27" s="17">
        <f>A25+1</f>
        <v>24</v>
      </c>
      <c r="B27" s="117" t="s">
        <v>66</v>
      </c>
      <c r="C27" s="54" t="s">
        <v>67</v>
      </c>
      <c r="D27" s="55" t="s">
        <v>68</v>
      </c>
      <c r="E27" s="55" t="s">
        <v>69</v>
      </c>
      <c r="F27" s="50" t="s">
        <v>53</v>
      </c>
      <c r="G27" s="102" t="s">
        <v>70</v>
      </c>
      <c r="H27" s="56">
        <v>45474</v>
      </c>
      <c r="I27" s="57">
        <v>46022</v>
      </c>
      <c r="J27" s="16" t="s">
        <v>25</v>
      </c>
      <c r="K27" s="34">
        <v>10</v>
      </c>
      <c r="L27" s="40">
        <v>250</v>
      </c>
      <c r="M27" s="17">
        <v>1</v>
      </c>
      <c r="N27" s="18">
        <v>80</v>
      </c>
      <c r="O27" s="123">
        <v>15</v>
      </c>
      <c r="P27" s="31">
        <v>2.8</v>
      </c>
      <c r="Q27" s="58">
        <v>120</v>
      </c>
      <c r="R27" s="16">
        <f t="shared" si="2"/>
        <v>336</v>
      </c>
      <c r="S27" s="52">
        <f t="shared" si="0"/>
        <v>413.28</v>
      </c>
      <c r="T27" s="53"/>
      <c r="U27" s="10"/>
      <c r="V27" s="10"/>
      <c r="W27" s="10"/>
      <c r="X27" s="10"/>
      <c r="Y27" s="10"/>
      <c r="Z27" s="10"/>
      <c r="AA27" s="10"/>
    </row>
    <row r="28" spans="1:27" ht="59.65" customHeight="1" x14ac:dyDescent="0.25">
      <c r="A28" s="17">
        <f t="shared" ref="A28:A63" si="3">A27+1</f>
        <v>25</v>
      </c>
      <c r="B28" s="117" t="s">
        <v>66</v>
      </c>
      <c r="C28" s="54" t="s">
        <v>67</v>
      </c>
      <c r="D28" s="55" t="s">
        <v>68</v>
      </c>
      <c r="E28" s="55" t="s">
        <v>69</v>
      </c>
      <c r="F28" s="50" t="s">
        <v>53</v>
      </c>
      <c r="G28" s="102" t="s">
        <v>70</v>
      </c>
      <c r="H28" s="56">
        <v>45474</v>
      </c>
      <c r="I28" s="57">
        <v>46022</v>
      </c>
      <c r="J28" s="16" t="s">
        <v>25</v>
      </c>
      <c r="K28" s="34">
        <v>11</v>
      </c>
      <c r="L28" s="40">
        <v>280</v>
      </c>
      <c r="M28" s="17">
        <v>1</v>
      </c>
      <c r="N28" s="18">
        <v>89</v>
      </c>
      <c r="O28" s="123">
        <v>16</v>
      </c>
      <c r="P28" s="31">
        <v>3.78</v>
      </c>
      <c r="Q28" s="58">
        <v>120</v>
      </c>
      <c r="R28" s="16">
        <f t="shared" si="2"/>
        <v>453.59999999999997</v>
      </c>
      <c r="S28" s="52">
        <f t="shared" si="0"/>
        <v>557.928</v>
      </c>
      <c r="T28" s="53"/>
      <c r="U28" s="10"/>
      <c r="V28" s="10"/>
      <c r="W28" s="10"/>
      <c r="X28" s="10"/>
      <c r="Y28" s="10"/>
      <c r="Z28" s="10"/>
      <c r="AA28" s="10"/>
    </row>
    <row r="29" spans="1:27" ht="59.65" customHeight="1" x14ac:dyDescent="0.25">
      <c r="A29" s="17">
        <f t="shared" si="3"/>
        <v>26</v>
      </c>
      <c r="B29" s="117" t="s">
        <v>66</v>
      </c>
      <c r="C29" s="54" t="s">
        <v>67</v>
      </c>
      <c r="D29" s="55" t="s">
        <v>68</v>
      </c>
      <c r="E29" s="55" t="s">
        <v>69</v>
      </c>
      <c r="F29" s="50" t="s">
        <v>53</v>
      </c>
      <c r="G29" s="102" t="s">
        <v>70</v>
      </c>
      <c r="H29" s="56">
        <v>45474</v>
      </c>
      <c r="I29" s="57">
        <v>46022</v>
      </c>
      <c r="J29" s="16" t="s">
        <v>25</v>
      </c>
      <c r="K29" s="34">
        <v>12</v>
      </c>
      <c r="L29" s="40">
        <v>240</v>
      </c>
      <c r="M29" s="17">
        <v>1</v>
      </c>
      <c r="N29" s="18">
        <v>76</v>
      </c>
      <c r="O29" s="123">
        <v>15</v>
      </c>
      <c r="P29" s="31">
        <v>2.58</v>
      </c>
      <c r="Q29" s="58">
        <v>120</v>
      </c>
      <c r="R29" s="16">
        <f t="shared" si="2"/>
        <v>309.60000000000002</v>
      </c>
      <c r="S29" s="52">
        <f t="shared" si="0"/>
        <v>380.80800000000005</v>
      </c>
      <c r="T29" s="53"/>
      <c r="U29" s="10"/>
      <c r="V29" s="10"/>
      <c r="W29" s="10"/>
      <c r="X29" s="10"/>
      <c r="Y29" s="10"/>
      <c r="Z29" s="10"/>
      <c r="AA29" s="10"/>
    </row>
    <row r="30" spans="1:27" ht="59.65" customHeight="1" x14ac:dyDescent="0.25">
      <c r="A30" s="17">
        <f t="shared" si="3"/>
        <v>27</v>
      </c>
      <c r="B30" s="117" t="s">
        <v>66</v>
      </c>
      <c r="C30" s="54" t="s">
        <v>67</v>
      </c>
      <c r="D30" s="55" t="s">
        <v>68</v>
      </c>
      <c r="E30" s="55" t="s">
        <v>69</v>
      </c>
      <c r="F30" s="50" t="s">
        <v>53</v>
      </c>
      <c r="G30" s="102" t="s">
        <v>70</v>
      </c>
      <c r="H30" s="56">
        <v>45474</v>
      </c>
      <c r="I30" s="57">
        <v>46022</v>
      </c>
      <c r="J30" s="16" t="s">
        <v>25</v>
      </c>
      <c r="K30" s="34">
        <v>13</v>
      </c>
      <c r="L30" s="40">
        <v>270</v>
      </c>
      <c r="M30" s="17">
        <v>1</v>
      </c>
      <c r="N30" s="18">
        <v>86</v>
      </c>
      <c r="O30" s="123">
        <v>15</v>
      </c>
      <c r="P30" s="31">
        <v>3.31</v>
      </c>
      <c r="Q30" s="58">
        <v>120</v>
      </c>
      <c r="R30" s="16">
        <f t="shared" si="2"/>
        <v>397.2</v>
      </c>
      <c r="S30" s="52">
        <f t="shared" si="0"/>
        <v>488.55599999999998</v>
      </c>
      <c r="T30" s="53"/>
      <c r="U30" s="10"/>
      <c r="V30" s="10"/>
      <c r="W30" s="10"/>
      <c r="X30" s="10"/>
      <c r="Y30" s="10"/>
      <c r="Z30" s="10"/>
      <c r="AA30" s="10"/>
    </row>
    <row r="31" spans="1:27" ht="59.65" customHeight="1" x14ac:dyDescent="0.25">
      <c r="A31" s="17">
        <f t="shared" si="3"/>
        <v>28</v>
      </c>
      <c r="B31" s="117" t="s">
        <v>66</v>
      </c>
      <c r="C31" s="54" t="s">
        <v>67</v>
      </c>
      <c r="D31" s="55" t="s">
        <v>68</v>
      </c>
      <c r="E31" s="55" t="s">
        <v>69</v>
      </c>
      <c r="F31" s="50" t="s">
        <v>53</v>
      </c>
      <c r="G31" s="102" t="s">
        <v>70</v>
      </c>
      <c r="H31" s="56">
        <v>45474</v>
      </c>
      <c r="I31" s="57">
        <v>46022</v>
      </c>
      <c r="J31" s="16" t="s">
        <v>25</v>
      </c>
      <c r="K31" s="34">
        <v>14</v>
      </c>
      <c r="L31" s="40">
        <v>250</v>
      </c>
      <c r="M31" s="17">
        <v>1</v>
      </c>
      <c r="N31" s="18">
        <v>80</v>
      </c>
      <c r="O31" s="123">
        <v>14</v>
      </c>
      <c r="P31" s="31">
        <v>2.67</v>
      </c>
      <c r="Q31" s="58">
        <v>120</v>
      </c>
      <c r="R31" s="16">
        <f t="shared" si="2"/>
        <v>320.39999999999998</v>
      </c>
      <c r="S31" s="52">
        <f t="shared" si="0"/>
        <v>394.09199999999998</v>
      </c>
      <c r="T31" s="53"/>
      <c r="U31" s="10"/>
      <c r="V31" s="10"/>
      <c r="W31" s="10"/>
      <c r="X31" s="10"/>
      <c r="Y31" s="10"/>
      <c r="Z31" s="10"/>
      <c r="AA31" s="10"/>
    </row>
    <row r="32" spans="1:27" ht="59.65" customHeight="1" x14ac:dyDescent="0.25">
      <c r="A32" s="17">
        <f t="shared" si="3"/>
        <v>29</v>
      </c>
      <c r="B32" s="117" t="s">
        <v>66</v>
      </c>
      <c r="C32" s="54" t="s">
        <v>67</v>
      </c>
      <c r="D32" s="55" t="s">
        <v>68</v>
      </c>
      <c r="E32" s="55" t="s">
        <v>69</v>
      </c>
      <c r="F32" s="50" t="s">
        <v>53</v>
      </c>
      <c r="G32" s="102" t="s">
        <v>70</v>
      </c>
      <c r="H32" s="56">
        <v>45474</v>
      </c>
      <c r="I32" s="57">
        <v>46022</v>
      </c>
      <c r="J32" s="16" t="s">
        <v>25</v>
      </c>
      <c r="K32" s="6">
        <v>15</v>
      </c>
      <c r="L32" s="23">
        <v>250</v>
      </c>
      <c r="M32" s="17">
        <v>1</v>
      </c>
      <c r="N32" s="19">
        <v>80</v>
      </c>
      <c r="O32" s="122">
        <v>14</v>
      </c>
      <c r="P32" s="31">
        <v>2.67</v>
      </c>
      <c r="Q32" s="58">
        <v>120</v>
      </c>
      <c r="R32" s="16">
        <f t="shared" si="2"/>
        <v>320.39999999999998</v>
      </c>
      <c r="S32" s="52">
        <f t="shared" si="0"/>
        <v>394.09199999999998</v>
      </c>
      <c r="T32" s="53"/>
      <c r="U32" s="10"/>
      <c r="V32" s="10"/>
      <c r="W32" s="10"/>
      <c r="X32" s="10"/>
      <c r="Y32" s="10"/>
      <c r="Z32" s="10"/>
      <c r="AA32" s="10"/>
    </row>
    <row r="33" spans="1:27" ht="59.65" customHeight="1" x14ac:dyDescent="0.25">
      <c r="A33" s="17">
        <f t="shared" si="3"/>
        <v>30</v>
      </c>
      <c r="B33" s="117" t="s">
        <v>66</v>
      </c>
      <c r="C33" s="54" t="s">
        <v>67</v>
      </c>
      <c r="D33" s="55" t="s">
        <v>68</v>
      </c>
      <c r="E33" s="55" t="s">
        <v>69</v>
      </c>
      <c r="F33" s="50" t="s">
        <v>53</v>
      </c>
      <c r="G33" s="102" t="s">
        <v>70</v>
      </c>
      <c r="H33" s="56">
        <v>45474</v>
      </c>
      <c r="I33" s="57">
        <v>46022</v>
      </c>
      <c r="J33" s="16" t="s">
        <v>25</v>
      </c>
      <c r="K33" s="6">
        <v>16</v>
      </c>
      <c r="L33" s="23">
        <v>230</v>
      </c>
      <c r="M33" s="17">
        <v>1</v>
      </c>
      <c r="N33" s="19">
        <v>73</v>
      </c>
      <c r="O33" s="122">
        <v>14</v>
      </c>
      <c r="P33" s="31">
        <v>2.2200000000000002</v>
      </c>
      <c r="Q33" s="58">
        <v>120</v>
      </c>
      <c r="R33" s="16">
        <f t="shared" si="2"/>
        <v>266.40000000000003</v>
      </c>
      <c r="S33" s="52">
        <f t="shared" si="0"/>
        <v>327.67200000000003</v>
      </c>
      <c r="T33" s="53"/>
      <c r="U33" s="10"/>
      <c r="V33" s="10"/>
      <c r="W33" s="10"/>
      <c r="X33" s="10"/>
      <c r="Y33" s="10"/>
      <c r="Z33" s="10"/>
      <c r="AA33" s="10"/>
    </row>
    <row r="34" spans="1:27" ht="59.65" customHeight="1" x14ac:dyDescent="0.25">
      <c r="A34" s="17">
        <f t="shared" si="3"/>
        <v>31</v>
      </c>
      <c r="B34" s="113" t="s">
        <v>71</v>
      </c>
      <c r="C34" s="62" t="s">
        <v>72</v>
      </c>
      <c r="D34" s="63" t="s">
        <v>73</v>
      </c>
      <c r="E34" s="63" t="s">
        <v>74</v>
      </c>
      <c r="F34" s="17" t="s">
        <v>45</v>
      </c>
      <c r="G34" s="106" t="s">
        <v>75</v>
      </c>
      <c r="H34" s="80">
        <v>45532</v>
      </c>
      <c r="I34" s="81">
        <v>46022</v>
      </c>
      <c r="J34" s="17" t="s">
        <v>76</v>
      </c>
      <c r="K34" s="6">
        <v>5</v>
      </c>
      <c r="L34" s="23">
        <v>415</v>
      </c>
      <c r="M34" s="17">
        <v>1</v>
      </c>
      <c r="N34" s="19">
        <v>132</v>
      </c>
      <c r="O34" s="122" t="s">
        <v>77</v>
      </c>
      <c r="P34" s="31">
        <v>1.1399999999999999</v>
      </c>
      <c r="Q34" s="58">
        <v>120</v>
      </c>
      <c r="R34" s="16">
        <f t="shared" si="2"/>
        <v>136.79999999999998</v>
      </c>
      <c r="S34" s="52">
        <f t="shared" si="0"/>
        <v>168.26399999999998</v>
      </c>
      <c r="T34" s="53"/>
      <c r="U34" s="10"/>
      <c r="V34" s="10"/>
      <c r="W34" s="10"/>
      <c r="X34" s="10"/>
      <c r="Y34" s="10"/>
      <c r="Z34" s="10"/>
      <c r="AA34" s="10"/>
    </row>
    <row r="35" spans="1:27" ht="59.65" customHeight="1" x14ac:dyDescent="0.25">
      <c r="A35" s="17">
        <f t="shared" si="3"/>
        <v>32</v>
      </c>
      <c r="B35" s="113" t="s">
        <v>71</v>
      </c>
      <c r="C35" s="62" t="s">
        <v>78</v>
      </c>
      <c r="D35" s="63" t="s">
        <v>79</v>
      </c>
      <c r="E35" s="63" t="s">
        <v>80</v>
      </c>
      <c r="F35" s="17" t="s">
        <v>45</v>
      </c>
      <c r="G35" s="106" t="s">
        <v>75</v>
      </c>
      <c r="H35" s="80">
        <v>45532</v>
      </c>
      <c r="I35" s="81">
        <v>46022</v>
      </c>
      <c r="J35" s="17" t="s">
        <v>33</v>
      </c>
      <c r="K35" s="6">
        <v>1</v>
      </c>
      <c r="L35" s="23">
        <v>220</v>
      </c>
      <c r="M35" s="17">
        <v>1</v>
      </c>
      <c r="N35" s="19">
        <v>70</v>
      </c>
      <c r="O35" s="122">
        <v>16</v>
      </c>
      <c r="P35" s="31">
        <v>3.38</v>
      </c>
      <c r="Q35" s="58">
        <v>120</v>
      </c>
      <c r="R35" s="16">
        <f t="shared" ref="R35:R66" si="4">Q35*P35</f>
        <v>405.59999999999997</v>
      </c>
      <c r="S35" s="52">
        <f t="shared" ref="S35:S66" si="5">R35*1.23</f>
        <v>498.88799999999998</v>
      </c>
      <c r="T35" s="53"/>
      <c r="U35" s="10"/>
      <c r="V35" s="10"/>
      <c r="W35" s="10"/>
      <c r="X35" s="10"/>
      <c r="Y35" s="10"/>
      <c r="Z35" s="10"/>
      <c r="AA35" s="10"/>
    </row>
    <row r="36" spans="1:27" ht="59.65" customHeight="1" x14ac:dyDescent="0.25">
      <c r="A36" s="17">
        <f t="shared" si="3"/>
        <v>33</v>
      </c>
      <c r="B36" s="113" t="s">
        <v>71</v>
      </c>
      <c r="C36" s="62" t="s">
        <v>81</v>
      </c>
      <c r="D36" s="63" t="s">
        <v>82</v>
      </c>
      <c r="E36" s="63" t="s">
        <v>83</v>
      </c>
      <c r="F36" s="17" t="s">
        <v>45</v>
      </c>
      <c r="G36" s="106" t="s">
        <v>75</v>
      </c>
      <c r="H36" s="80">
        <v>45532</v>
      </c>
      <c r="I36" s="81">
        <v>46022</v>
      </c>
      <c r="J36" s="17" t="s">
        <v>47</v>
      </c>
      <c r="K36" s="6">
        <v>1</v>
      </c>
      <c r="L36" s="23">
        <v>235</v>
      </c>
      <c r="M36" s="17">
        <v>1</v>
      </c>
      <c r="N36" s="19">
        <v>74</v>
      </c>
      <c r="O36" s="122" t="s">
        <v>48</v>
      </c>
      <c r="P36" s="31">
        <v>2.1800000000000002</v>
      </c>
      <c r="Q36" s="58">
        <v>120</v>
      </c>
      <c r="R36" s="16">
        <f t="shared" si="4"/>
        <v>261.60000000000002</v>
      </c>
      <c r="S36" s="52">
        <f t="shared" si="5"/>
        <v>321.76800000000003</v>
      </c>
      <c r="T36" s="53"/>
      <c r="U36" s="10"/>
      <c r="V36" s="10"/>
      <c r="W36" s="10"/>
      <c r="X36" s="10"/>
      <c r="Y36" s="10"/>
      <c r="Z36" s="10"/>
      <c r="AA36" s="10"/>
    </row>
    <row r="37" spans="1:27" ht="59.65" customHeight="1" x14ac:dyDescent="0.25">
      <c r="A37" s="17">
        <f t="shared" si="3"/>
        <v>34</v>
      </c>
      <c r="B37" s="113" t="s">
        <v>71</v>
      </c>
      <c r="C37" s="62" t="s">
        <v>81</v>
      </c>
      <c r="D37" s="63" t="s">
        <v>82</v>
      </c>
      <c r="E37" s="63" t="s">
        <v>83</v>
      </c>
      <c r="F37" s="17" t="s">
        <v>45</v>
      </c>
      <c r="G37" s="106" t="s">
        <v>75</v>
      </c>
      <c r="H37" s="80">
        <v>45532</v>
      </c>
      <c r="I37" s="81">
        <v>46022</v>
      </c>
      <c r="J37" s="17" t="s">
        <v>47</v>
      </c>
      <c r="K37" s="6">
        <v>2</v>
      </c>
      <c r="L37" s="23">
        <v>236</v>
      </c>
      <c r="M37" s="17">
        <v>1</v>
      </c>
      <c r="N37" s="19">
        <v>75</v>
      </c>
      <c r="O37" s="122" t="s">
        <v>34</v>
      </c>
      <c r="P37" s="31">
        <v>1.84</v>
      </c>
      <c r="Q37" s="58">
        <v>120</v>
      </c>
      <c r="R37" s="16">
        <f t="shared" si="4"/>
        <v>220.8</v>
      </c>
      <c r="S37" s="52">
        <f t="shared" si="5"/>
        <v>271.584</v>
      </c>
      <c r="T37" s="53"/>
      <c r="U37" s="10"/>
      <c r="V37" s="10"/>
      <c r="W37" s="10"/>
      <c r="X37" s="10"/>
      <c r="Y37" s="10"/>
      <c r="Z37" s="10"/>
      <c r="AA37" s="10"/>
    </row>
    <row r="38" spans="1:27" ht="59.65" customHeight="1" x14ac:dyDescent="0.25">
      <c r="A38" s="17">
        <f t="shared" si="3"/>
        <v>35</v>
      </c>
      <c r="B38" s="113" t="s">
        <v>71</v>
      </c>
      <c r="C38" s="62" t="s">
        <v>81</v>
      </c>
      <c r="D38" s="63" t="s">
        <v>82</v>
      </c>
      <c r="E38" s="63" t="s">
        <v>83</v>
      </c>
      <c r="F38" s="17" t="s">
        <v>45</v>
      </c>
      <c r="G38" s="106" t="s">
        <v>75</v>
      </c>
      <c r="H38" s="80">
        <v>45532</v>
      </c>
      <c r="I38" s="81">
        <v>46022</v>
      </c>
      <c r="J38" s="17" t="s">
        <v>47</v>
      </c>
      <c r="K38" s="6">
        <v>3</v>
      </c>
      <c r="L38" s="23">
        <v>275</v>
      </c>
      <c r="M38" s="17">
        <v>1</v>
      </c>
      <c r="N38" s="19">
        <v>87</v>
      </c>
      <c r="O38" s="122">
        <v>10</v>
      </c>
      <c r="P38" s="31">
        <v>2.5499999999999998</v>
      </c>
      <c r="Q38" s="58">
        <v>120</v>
      </c>
      <c r="R38" s="16">
        <f t="shared" si="4"/>
        <v>306</v>
      </c>
      <c r="S38" s="52">
        <f t="shared" si="5"/>
        <v>376.38</v>
      </c>
      <c r="T38" s="53"/>
      <c r="U38" s="10"/>
      <c r="V38" s="10"/>
      <c r="W38" s="10"/>
      <c r="X38" s="10"/>
      <c r="Y38" s="10"/>
      <c r="Z38" s="10"/>
      <c r="AA38" s="10"/>
    </row>
    <row r="39" spans="1:27" ht="59.65" customHeight="1" x14ac:dyDescent="0.25">
      <c r="A39" s="17">
        <f t="shared" si="3"/>
        <v>36</v>
      </c>
      <c r="B39" s="113" t="s">
        <v>71</v>
      </c>
      <c r="C39" s="62" t="s">
        <v>81</v>
      </c>
      <c r="D39" s="63" t="s">
        <v>82</v>
      </c>
      <c r="E39" s="63" t="s">
        <v>83</v>
      </c>
      <c r="F39" s="17" t="s">
        <v>45</v>
      </c>
      <c r="G39" s="106" t="s">
        <v>75</v>
      </c>
      <c r="H39" s="80">
        <v>45532</v>
      </c>
      <c r="I39" s="81">
        <v>46022</v>
      </c>
      <c r="J39" s="17" t="s">
        <v>47</v>
      </c>
      <c r="K39" s="6">
        <v>4</v>
      </c>
      <c r="L39" s="23">
        <v>219</v>
      </c>
      <c r="M39" s="17">
        <v>1</v>
      </c>
      <c r="N39" s="19">
        <v>69</v>
      </c>
      <c r="O39" s="122" t="s">
        <v>48</v>
      </c>
      <c r="P39" s="31">
        <v>1.59</v>
      </c>
      <c r="Q39" s="58">
        <v>120</v>
      </c>
      <c r="R39" s="16">
        <f t="shared" si="4"/>
        <v>190.8</v>
      </c>
      <c r="S39" s="52">
        <f t="shared" si="5"/>
        <v>234.684</v>
      </c>
      <c r="T39" s="53"/>
      <c r="U39" s="10"/>
      <c r="V39" s="10"/>
      <c r="W39" s="10"/>
      <c r="X39" s="10"/>
      <c r="Y39" s="10"/>
      <c r="Z39" s="10"/>
      <c r="AA39" s="10"/>
    </row>
    <row r="40" spans="1:27" ht="59.65" customHeight="1" x14ac:dyDescent="0.25">
      <c r="A40" s="17">
        <f t="shared" si="3"/>
        <v>37</v>
      </c>
      <c r="B40" s="113" t="s">
        <v>71</v>
      </c>
      <c r="C40" s="62" t="s">
        <v>81</v>
      </c>
      <c r="D40" s="63" t="s">
        <v>82</v>
      </c>
      <c r="E40" s="63" t="s">
        <v>83</v>
      </c>
      <c r="F40" s="17" t="s">
        <v>45</v>
      </c>
      <c r="G40" s="106" t="s">
        <v>75</v>
      </c>
      <c r="H40" s="80">
        <v>45532</v>
      </c>
      <c r="I40" s="81">
        <v>46022</v>
      </c>
      <c r="J40" s="17" t="s">
        <v>47</v>
      </c>
      <c r="K40" s="6">
        <v>5</v>
      </c>
      <c r="L40" s="23">
        <v>290</v>
      </c>
      <c r="M40" s="17">
        <v>1</v>
      </c>
      <c r="N40" s="19">
        <v>92</v>
      </c>
      <c r="O40" s="122" t="s">
        <v>34</v>
      </c>
      <c r="P40" s="31">
        <v>2.8</v>
      </c>
      <c r="Q40" s="58">
        <v>120</v>
      </c>
      <c r="R40" s="16">
        <f t="shared" si="4"/>
        <v>336</v>
      </c>
      <c r="S40" s="52">
        <f t="shared" si="5"/>
        <v>413.28</v>
      </c>
      <c r="T40" s="53"/>
      <c r="U40" s="10"/>
      <c r="V40" s="10"/>
      <c r="W40" s="10"/>
      <c r="X40" s="10"/>
      <c r="Y40" s="10"/>
      <c r="Z40" s="10"/>
      <c r="AA40" s="10"/>
    </row>
    <row r="41" spans="1:27" ht="59.65" customHeight="1" x14ac:dyDescent="0.25">
      <c r="A41" s="17">
        <f t="shared" si="3"/>
        <v>38</v>
      </c>
      <c r="B41" s="113" t="s">
        <v>71</v>
      </c>
      <c r="C41" s="62" t="s">
        <v>81</v>
      </c>
      <c r="D41" s="63" t="s">
        <v>82</v>
      </c>
      <c r="E41" s="63" t="s">
        <v>83</v>
      </c>
      <c r="F41" s="17" t="s">
        <v>45</v>
      </c>
      <c r="G41" s="106" t="s">
        <v>75</v>
      </c>
      <c r="H41" s="80">
        <v>45532</v>
      </c>
      <c r="I41" s="81">
        <v>46022</v>
      </c>
      <c r="J41" s="17" t="s">
        <v>47</v>
      </c>
      <c r="K41" s="6">
        <v>6</v>
      </c>
      <c r="L41" s="23">
        <v>204</v>
      </c>
      <c r="M41" s="17">
        <v>1</v>
      </c>
      <c r="N41" s="19">
        <v>65</v>
      </c>
      <c r="O41" s="122" t="s">
        <v>84</v>
      </c>
      <c r="P41" s="31">
        <v>1.88</v>
      </c>
      <c r="Q41" s="58">
        <v>120</v>
      </c>
      <c r="R41" s="16">
        <f t="shared" si="4"/>
        <v>225.6</v>
      </c>
      <c r="S41" s="52">
        <f t="shared" si="5"/>
        <v>277.488</v>
      </c>
      <c r="T41" s="53"/>
      <c r="U41" s="10"/>
      <c r="V41" s="10"/>
      <c r="W41" s="10"/>
      <c r="X41" s="10"/>
      <c r="Y41" s="10"/>
      <c r="Z41" s="10"/>
      <c r="AA41" s="10"/>
    </row>
    <row r="42" spans="1:27" ht="59.65" customHeight="1" x14ac:dyDescent="0.25">
      <c r="A42" s="17">
        <f t="shared" si="3"/>
        <v>39</v>
      </c>
      <c r="B42" s="113" t="s">
        <v>71</v>
      </c>
      <c r="C42" s="62" t="s">
        <v>81</v>
      </c>
      <c r="D42" s="63" t="s">
        <v>82</v>
      </c>
      <c r="E42" s="63" t="s">
        <v>83</v>
      </c>
      <c r="F42" s="17" t="s">
        <v>45</v>
      </c>
      <c r="G42" s="106" t="s">
        <v>75</v>
      </c>
      <c r="H42" s="80">
        <v>45532</v>
      </c>
      <c r="I42" s="81">
        <v>46022</v>
      </c>
      <c r="J42" s="17" t="s">
        <v>47</v>
      </c>
      <c r="K42" s="6">
        <v>7</v>
      </c>
      <c r="L42" s="23">
        <v>300</v>
      </c>
      <c r="M42" s="17">
        <v>1</v>
      </c>
      <c r="N42" s="19">
        <v>95</v>
      </c>
      <c r="O42" s="122" t="s">
        <v>84</v>
      </c>
      <c r="P42" s="31">
        <v>4.21</v>
      </c>
      <c r="Q42" s="58">
        <v>120</v>
      </c>
      <c r="R42" s="16">
        <f t="shared" si="4"/>
        <v>505.2</v>
      </c>
      <c r="S42" s="52">
        <f t="shared" si="5"/>
        <v>621.39599999999996</v>
      </c>
      <c r="T42" s="53"/>
      <c r="U42" s="10"/>
      <c r="V42" s="10"/>
      <c r="W42" s="10"/>
      <c r="X42" s="10"/>
      <c r="Y42" s="10"/>
      <c r="Z42" s="10"/>
      <c r="AA42" s="10"/>
    </row>
    <row r="43" spans="1:27" ht="59.65" customHeight="1" x14ac:dyDescent="0.25">
      <c r="A43" s="17">
        <f t="shared" si="3"/>
        <v>40</v>
      </c>
      <c r="B43" s="113" t="s">
        <v>71</v>
      </c>
      <c r="C43" s="62" t="s">
        <v>81</v>
      </c>
      <c r="D43" s="63" t="s">
        <v>82</v>
      </c>
      <c r="E43" s="63" t="s">
        <v>83</v>
      </c>
      <c r="F43" s="17" t="s">
        <v>45</v>
      </c>
      <c r="G43" s="106" t="s">
        <v>75</v>
      </c>
      <c r="H43" s="80">
        <v>45532</v>
      </c>
      <c r="I43" s="81">
        <v>46022</v>
      </c>
      <c r="J43" s="17" t="s">
        <v>47</v>
      </c>
      <c r="K43" s="6">
        <v>8</v>
      </c>
      <c r="L43" s="23">
        <v>176</v>
      </c>
      <c r="M43" s="17">
        <v>1</v>
      </c>
      <c r="N43" s="19">
        <v>56</v>
      </c>
      <c r="O43" s="122" t="s">
        <v>34</v>
      </c>
      <c r="P43" s="31">
        <v>0.93</v>
      </c>
      <c r="Q43" s="58">
        <v>120</v>
      </c>
      <c r="R43" s="16">
        <f t="shared" si="4"/>
        <v>111.60000000000001</v>
      </c>
      <c r="S43" s="52">
        <f t="shared" si="5"/>
        <v>137.268</v>
      </c>
      <c r="T43" s="53"/>
      <c r="U43" s="10"/>
      <c r="V43" s="10"/>
      <c r="W43" s="10"/>
      <c r="X43" s="10"/>
      <c r="Y43" s="10"/>
      <c r="Z43" s="10"/>
      <c r="AA43" s="10"/>
    </row>
    <row r="44" spans="1:27" ht="59.65" customHeight="1" x14ac:dyDescent="0.25">
      <c r="A44" s="17">
        <f t="shared" si="3"/>
        <v>41</v>
      </c>
      <c r="B44" s="113" t="s">
        <v>71</v>
      </c>
      <c r="C44" s="62" t="s">
        <v>81</v>
      </c>
      <c r="D44" s="63" t="s">
        <v>82</v>
      </c>
      <c r="E44" s="63" t="s">
        <v>83</v>
      </c>
      <c r="F44" s="17" t="s">
        <v>45</v>
      </c>
      <c r="G44" s="106" t="s">
        <v>75</v>
      </c>
      <c r="H44" s="80">
        <v>45532</v>
      </c>
      <c r="I44" s="81">
        <v>46022</v>
      </c>
      <c r="J44" s="17" t="s">
        <v>47</v>
      </c>
      <c r="K44" s="6">
        <v>9</v>
      </c>
      <c r="L44" s="23">
        <v>340</v>
      </c>
      <c r="M44" s="17">
        <v>1</v>
      </c>
      <c r="N44" s="19">
        <v>108</v>
      </c>
      <c r="O44" s="122" t="s">
        <v>84</v>
      </c>
      <c r="P44" s="31">
        <v>5.0199999999999996</v>
      </c>
      <c r="Q44" s="58">
        <v>120</v>
      </c>
      <c r="R44" s="16">
        <f t="shared" si="4"/>
        <v>602.4</v>
      </c>
      <c r="S44" s="52">
        <f t="shared" si="5"/>
        <v>740.952</v>
      </c>
      <c r="T44" s="53"/>
      <c r="U44" s="10"/>
      <c r="V44" s="10"/>
      <c r="W44" s="10"/>
      <c r="X44" s="10"/>
      <c r="Y44" s="10"/>
      <c r="Z44" s="10"/>
      <c r="AA44" s="10"/>
    </row>
    <row r="45" spans="1:27" ht="59.65" customHeight="1" x14ac:dyDescent="0.25">
      <c r="A45" s="17">
        <f t="shared" si="3"/>
        <v>42</v>
      </c>
      <c r="B45" s="113" t="s">
        <v>71</v>
      </c>
      <c r="C45" s="62" t="s">
        <v>81</v>
      </c>
      <c r="D45" s="63" t="s">
        <v>82</v>
      </c>
      <c r="E45" s="63" t="s">
        <v>83</v>
      </c>
      <c r="F45" s="17" t="s">
        <v>45</v>
      </c>
      <c r="G45" s="106" t="s">
        <v>75</v>
      </c>
      <c r="H45" s="80">
        <v>45532</v>
      </c>
      <c r="I45" s="81">
        <v>46022</v>
      </c>
      <c r="J45" s="17" t="s">
        <v>47</v>
      </c>
      <c r="K45" s="6">
        <v>10</v>
      </c>
      <c r="L45" s="23">
        <v>253</v>
      </c>
      <c r="M45" s="17">
        <v>1</v>
      </c>
      <c r="N45" s="19">
        <v>80</v>
      </c>
      <c r="O45" s="122">
        <v>10</v>
      </c>
      <c r="P45" s="31">
        <v>2.16</v>
      </c>
      <c r="Q45" s="58">
        <v>120</v>
      </c>
      <c r="R45" s="16">
        <f t="shared" si="4"/>
        <v>259.20000000000005</v>
      </c>
      <c r="S45" s="52">
        <f t="shared" si="5"/>
        <v>318.81600000000003</v>
      </c>
      <c r="T45" s="53"/>
      <c r="U45" s="10"/>
      <c r="V45" s="10"/>
      <c r="W45" s="10"/>
      <c r="X45" s="10"/>
      <c r="Y45" s="10"/>
      <c r="Z45" s="10"/>
      <c r="AA45" s="10"/>
    </row>
    <row r="46" spans="1:27" ht="59.65" customHeight="1" x14ac:dyDescent="0.25">
      <c r="A46" s="17">
        <f t="shared" si="3"/>
        <v>43</v>
      </c>
      <c r="B46" s="113" t="s">
        <v>71</v>
      </c>
      <c r="C46" s="62" t="s">
        <v>81</v>
      </c>
      <c r="D46" s="63" t="s">
        <v>82</v>
      </c>
      <c r="E46" s="63" t="s">
        <v>83</v>
      </c>
      <c r="F46" s="17" t="s">
        <v>45</v>
      </c>
      <c r="G46" s="106" t="s">
        <v>75</v>
      </c>
      <c r="H46" s="80">
        <v>45532</v>
      </c>
      <c r="I46" s="81">
        <v>46022</v>
      </c>
      <c r="J46" s="17" t="s">
        <v>47</v>
      </c>
      <c r="K46" s="6">
        <v>11</v>
      </c>
      <c r="L46" s="23">
        <v>340</v>
      </c>
      <c r="M46" s="17">
        <v>1</v>
      </c>
      <c r="N46" s="19">
        <v>108</v>
      </c>
      <c r="O46" s="122" t="s">
        <v>34</v>
      </c>
      <c r="P46" s="31">
        <v>3.81</v>
      </c>
      <c r="Q46" s="58">
        <v>120</v>
      </c>
      <c r="R46" s="16">
        <f t="shared" si="4"/>
        <v>457.2</v>
      </c>
      <c r="S46" s="52">
        <f t="shared" si="5"/>
        <v>562.35599999999999</v>
      </c>
      <c r="T46" s="53"/>
      <c r="U46" s="10"/>
      <c r="V46" s="10"/>
      <c r="W46" s="10"/>
      <c r="X46" s="10"/>
      <c r="Y46" s="10"/>
      <c r="Z46" s="10"/>
      <c r="AA46" s="10"/>
    </row>
    <row r="47" spans="1:27" ht="59.65" customHeight="1" x14ac:dyDescent="0.25">
      <c r="A47" s="17">
        <f t="shared" si="3"/>
        <v>44</v>
      </c>
      <c r="B47" s="113" t="s">
        <v>71</v>
      </c>
      <c r="C47" s="62" t="s">
        <v>81</v>
      </c>
      <c r="D47" s="63" t="s">
        <v>82</v>
      </c>
      <c r="E47" s="63" t="s">
        <v>83</v>
      </c>
      <c r="F47" s="17" t="s">
        <v>45</v>
      </c>
      <c r="G47" s="106" t="s">
        <v>75</v>
      </c>
      <c r="H47" s="80">
        <v>45532</v>
      </c>
      <c r="I47" s="81">
        <v>46022</v>
      </c>
      <c r="J47" s="17" t="s">
        <v>47</v>
      </c>
      <c r="K47" s="6">
        <v>12</v>
      </c>
      <c r="L47" s="23">
        <v>241</v>
      </c>
      <c r="M47" s="17">
        <v>1</v>
      </c>
      <c r="N47" s="19">
        <v>76</v>
      </c>
      <c r="O47" s="122" t="s">
        <v>48</v>
      </c>
      <c r="P47" s="31">
        <v>2.1800000000000002</v>
      </c>
      <c r="Q47" s="58">
        <v>120</v>
      </c>
      <c r="R47" s="16">
        <f t="shared" si="4"/>
        <v>261.60000000000002</v>
      </c>
      <c r="S47" s="52">
        <f t="shared" si="5"/>
        <v>321.76800000000003</v>
      </c>
      <c r="T47" s="53"/>
      <c r="U47" s="10"/>
      <c r="V47" s="10"/>
      <c r="W47" s="10"/>
      <c r="X47" s="10"/>
      <c r="Y47" s="10"/>
      <c r="Z47" s="10"/>
      <c r="AA47" s="10"/>
    </row>
    <row r="48" spans="1:27" ht="59.65" customHeight="1" x14ac:dyDescent="0.25">
      <c r="A48" s="17">
        <f t="shared" si="3"/>
        <v>45</v>
      </c>
      <c r="B48" s="113" t="s">
        <v>71</v>
      </c>
      <c r="C48" s="62" t="s">
        <v>81</v>
      </c>
      <c r="D48" s="63" t="s">
        <v>82</v>
      </c>
      <c r="E48" s="63" t="s">
        <v>83</v>
      </c>
      <c r="F48" s="17" t="s">
        <v>45</v>
      </c>
      <c r="G48" s="106" t="s">
        <v>75</v>
      </c>
      <c r="H48" s="80">
        <v>45532</v>
      </c>
      <c r="I48" s="81">
        <v>46022</v>
      </c>
      <c r="J48" s="17" t="s">
        <v>47</v>
      </c>
      <c r="K48" s="6">
        <v>13</v>
      </c>
      <c r="L48" s="23">
        <v>350</v>
      </c>
      <c r="M48" s="17">
        <v>1</v>
      </c>
      <c r="N48" s="19">
        <v>111</v>
      </c>
      <c r="O48" s="122">
        <v>15</v>
      </c>
      <c r="P48" s="31">
        <v>6.24</v>
      </c>
      <c r="Q48" s="58">
        <v>120</v>
      </c>
      <c r="R48" s="16">
        <f t="shared" si="4"/>
        <v>748.80000000000007</v>
      </c>
      <c r="S48" s="52">
        <f t="shared" si="5"/>
        <v>921.02400000000011</v>
      </c>
      <c r="T48" s="53"/>
      <c r="U48" s="10"/>
      <c r="V48" s="10"/>
      <c r="W48" s="10"/>
      <c r="X48" s="10"/>
      <c r="Y48" s="10"/>
      <c r="Z48" s="10"/>
      <c r="AA48" s="10"/>
    </row>
    <row r="49" spans="1:27" ht="59.65" customHeight="1" x14ac:dyDescent="0.25">
      <c r="A49" s="17">
        <f t="shared" si="3"/>
        <v>46</v>
      </c>
      <c r="B49" s="113" t="s">
        <v>71</v>
      </c>
      <c r="C49" s="62" t="s">
        <v>81</v>
      </c>
      <c r="D49" s="63" t="s">
        <v>82</v>
      </c>
      <c r="E49" s="63" t="s">
        <v>83</v>
      </c>
      <c r="F49" s="17" t="s">
        <v>45</v>
      </c>
      <c r="G49" s="106" t="s">
        <v>75</v>
      </c>
      <c r="H49" s="80">
        <v>45532</v>
      </c>
      <c r="I49" s="81">
        <v>46022</v>
      </c>
      <c r="J49" s="17" t="s">
        <v>47</v>
      </c>
      <c r="K49" s="6">
        <v>14</v>
      </c>
      <c r="L49" s="23">
        <v>299</v>
      </c>
      <c r="M49" s="17">
        <v>1</v>
      </c>
      <c r="N49" s="19">
        <v>95</v>
      </c>
      <c r="O49" s="122">
        <v>14</v>
      </c>
      <c r="P49" s="31">
        <v>4.26</v>
      </c>
      <c r="Q49" s="58">
        <v>120</v>
      </c>
      <c r="R49" s="16">
        <f t="shared" si="4"/>
        <v>511.2</v>
      </c>
      <c r="S49" s="52">
        <f t="shared" si="5"/>
        <v>628.77599999999995</v>
      </c>
      <c r="T49" s="53"/>
      <c r="U49" s="10"/>
      <c r="V49" s="10"/>
      <c r="W49" s="10"/>
      <c r="X49" s="10"/>
      <c r="Y49" s="10"/>
      <c r="Z49" s="10"/>
      <c r="AA49" s="10"/>
    </row>
    <row r="50" spans="1:27" ht="59.65" customHeight="1" x14ac:dyDescent="0.25">
      <c r="A50" s="17">
        <f t="shared" si="3"/>
        <v>47</v>
      </c>
      <c r="B50" s="113" t="s">
        <v>71</v>
      </c>
      <c r="C50" s="62" t="s">
        <v>42</v>
      </c>
      <c r="D50" s="63" t="s">
        <v>85</v>
      </c>
      <c r="E50" s="63" t="s">
        <v>86</v>
      </c>
      <c r="F50" s="17" t="s">
        <v>45</v>
      </c>
      <c r="G50" s="106" t="s">
        <v>75</v>
      </c>
      <c r="H50" s="80">
        <v>45532</v>
      </c>
      <c r="I50" s="81">
        <v>46022</v>
      </c>
      <c r="J50" s="17" t="s">
        <v>33</v>
      </c>
      <c r="K50" s="6">
        <v>1</v>
      </c>
      <c r="L50" s="23">
        <v>172</v>
      </c>
      <c r="M50" s="17">
        <v>1</v>
      </c>
      <c r="N50" s="19">
        <v>54</v>
      </c>
      <c r="O50" s="122" t="s">
        <v>35</v>
      </c>
      <c r="P50" s="31">
        <v>0.76</v>
      </c>
      <c r="Q50" s="58">
        <v>120</v>
      </c>
      <c r="R50" s="16">
        <f t="shared" si="4"/>
        <v>91.2</v>
      </c>
      <c r="S50" s="52">
        <f t="shared" si="5"/>
        <v>112.176</v>
      </c>
      <c r="T50" s="53"/>
      <c r="U50" s="10"/>
      <c r="V50" s="10"/>
      <c r="W50" s="10"/>
      <c r="X50" s="10"/>
      <c r="Y50" s="10"/>
      <c r="Z50" s="10"/>
      <c r="AA50" s="10"/>
    </row>
    <row r="51" spans="1:27" ht="59.65" customHeight="1" x14ac:dyDescent="0.25">
      <c r="A51" s="17">
        <f t="shared" si="3"/>
        <v>48</v>
      </c>
      <c r="B51" s="113" t="s">
        <v>87</v>
      </c>
      <c r="C51" s="62" t="s">
        <v>88</v>
      </c>
      <c r="D51" s="63" t="s">
        <v>89</v>
      </c>
      <c r="E51" s="63" t="s">
        <v>90</v>
      </c>
      <c r="F51" s="17" t="s">
        <v>30</v>
      </c>
      <c r="G51" s="106" t="s">
        <v>91</v>
      </c>
      <c r="H51" s="80">
        <v>45575</v>
      </c>
      <c r="I51" s="81">
        <v>46022</v>
      </c>
      <c r="J51" s="17" t="s">
        <v>40</v>
      </c>
      <c r="K51" s="6">
        <v>1</v>
      </c>
      <c r="L51" s="23">
        <v>240</v>
      </c>
      <c r="M51" s="17">
        <v>1</v>
      </c>
      <c r="N51" s="19">
        <v>76</v>
      </c>
      <c r="O51" s="122">
        <v>16</v>
      </c>
      <c r="P51" s="31">
        <v>3.48</v>
      </c>
      <c r="Q51" s="8">
        <v>150</v>
      </c>
      <c r="R51" s="16">
        <f t="shared" si="4"/>
        <v>522</v>
      </c>
      <c r="S51" s="52">
        <f t="shared" si="5"/>
        <v>642.05999999999995</v>
      </c>
      <c r="T51" s="53"/>
      <c r="U51" s="10"/>
      <c r="V51" s="10"/>
      <c r="W51" s="10"/>
      <c r="X51" s="10"/>
      <c r="Y51" s="10"/>
      <c r="Z51" s="10"/>
      <c r="AA51" s="10"/>
    </row>
    <row r="52" spans="1:27" ht="59.65" customHeight="1" x14ac:dyDescent="0.25">
      <c r="A52" s="17">
        <f t="shared" si="3"/>
        <v>49</v>
      </c>
      <c r="B52" s="113" t="s">
        <v>87</v>
      </c>
      <c r="C52" s="62" t="s">
        <v>88</v>
      </c>
      <c r="D52" s="63" t="s">
        <v>89</v>
      </c>
      <c r="E52" s="63" t="s">
        <v>90</v>
      </c>
      <c r="F52" s="17" t="s">
        <v>30</v>
      </c>
      <c r="G52" s="106" t="s">
        <v>91</v>
      </c>
      <c r="H52" s="80">
        <v>45575</v>
      </c>
      <c r="I52" s="81">
        <v>46022</v>
      </c>
      <c r="J52" s="17" t="s">
        <v>40</v>
      </c>
      <c r="K52" s="6">
        <v>2</v>
      </c>
      <c r="L52" s="23">
        <v>220</v>
      </c>
      <c r="M52" s="17">
        <v>1</v>
      </c>
      <c r="N52" s="19">
        <v>70</v>
      </c>
      <c r="O52" s="122">
        <v>15</v>
      </c>
      <c r="P52" s="31">
        <v>2.77</v>
      </c>
      <c r="Q52" s="8">
        <v>150</v>
      </c>
      <c r="R52" s="16">
        <f t="shared" si="4"/>
        <v>415.5</v>
      </c>
      <c r="S52" s="52">
        <f t="shared" si="5"/>
        <v>511.065</v>
      </c>
      <c r="T52" s="53"/>
      <c r="U52" s="10"/>
      <c r="V52" s="10"/>
      <c r="W52" s="10"/>
      <c r="X52" s="10"/>
      <c r="Y52" s="10"/>
      <c r="Z52" s="10"/>
      <c r="AA52" s="10"/>
    </row>
    <row r="53" spans="1:27" ht="59.65" customHeight="1" x14ac:dyDescent="0.25">
      <c r="A53" s="17">
        <f t="shared" si="3"/>
        <v>50</v>
      </c>
      <c r="B53" s="113" t="s">
        <v>92</v>
      </c>
      <c r="C53" s="62" t="s">
        <v>27</v>
      </c>
      <c r="D53" s="63" t="s">
        <v>93</v>
      </c>
      <c r="E53" s="63" t="s">
        <v>64</v>
      </c>
      <c r="F53" s="17" t="s">
        <v>59</v>
      </c>
      <c r="G53" s="106" t="s">
        <v>94</v>
      </c>
      <c r="H53" s="80">
        <v>45622</v>
      </c>
      <c r="I53" s="81">
        <v>45716</v>
      </c>
      <c r="J53" s="17" t="s">
        <v>95</v>
      </c>
      <c r="K53" s="6">
        <v>1</v>
      </c>
      <c r="L53" s="23">
        <v>65</v>
      </c>
      <c r="M53" s="17">
        <v>1</v>
      </c>
      <c r="N53" s="19">
        <v>20</v>
      </c>
      <c r="O53" s="122">
        <v>4</v>
      </c>
      <c r="P53" s="31">
        <v>0.02</v>
      </c>
      <c r="Q53" s="8">
        <v>120</v>
      </c>
      <c r="R53" s="16">
        <f t="shared" si="4"/>
        <v>2.4</v>
      </c>
      <c r="S53" s="52">
        <f t="shared" si="5"/>
        <v>2.952</v>
      </c>
      <c r="T53" s="53"/>
      <c r="U53" s="10"/>
      <c r="V53" s="10"/>
      <c r="W53" s="10"/>
      <c r="X53" s="10"/>
      <c r="Y53" s="10"/>
      <c r="Z53" s="10"/>
      <c r="AA53" s="10"/>
    </row>
    <row r="54" spans="1:27" ht="59.65" customHeight="1" x14ac:dyDescent="0.25">
      <c r="A54" s="17">
        <f t="shared" si="3"/>
        <v>51</v>
      </c>
      <c r="B54" s="113" t="s">
        <v>96</v>
      </c>
      <c r="C54" s="62" t="s">
        <v>97</v>
      </c>
      <c r="D54" s="63" t="s">
        <v>98</v>
      </c>
      <c r="E54" s="63" t="s">
        <v>99</v>
      </c>
      <c r="F54" s="17" t="s">
        <v>100</v>
      </c>
      <c r="G54" s="106" t="s">
        <v>101</v>
      </c>
      <c r="H54" s="80">
        <v>45525</v>
      </c>
      <c r="I54" s="81">
        <v>45716</v>
      </c>
      <c r="J54" s="17" t="s">
        <v>102</v>
      </c>
      <c r="K54" s="6">
        <v>1</v>
      </c>
      <c r="L54" s="23">
        <v>170</v>
      </c>
      <c r="M54" s="17">
        <v>1</v>
      </c>
      <c r="N54" s="19">
        <v>54</v>
      </c>
      <c r="O54" s="122" t="s">
        <v>61</v>
      </c>
      <c r="P54" s="31">
        <v>0.57999999999999996</v>
      </c>
      <c r="Q54" s="8">
        <v>120</v>
      </c>
      <c r="R54" s="16">
        <f t="shared" si="4"/>
        <v>69.599999999999994</v>
      </c>
      <c r="S54" s="52">
        <f t="shared" si="5"/>
        <v>85.60799999999999</v>
      </c>
      <c r="T54" s="53"/>
      <c r="U54" s="10"/>
      <c r="V54" s="10"/>
      <c r="W54" s="10"/>
      <c r="X54" s="10"/>
      <c r="Y54" s="10"/>
      <c r="Z54" s="10"/>
      <c r="AA54" s="10"/>
    </row>
    <row r="55" spans="1:27" ht="59.65" customHeight="1" x14ac:dyDescent="0.25">
      <c r="A55" s="17">
        <f t="shared" si="3"/>
        <v>52</v>
      </c>
      <c r="B55" s="113" t="s">
        <v>103</v>
      </c>
      <c r="C55" s="62" t="s">
        <v>104</v>
      </c>
      <c r="D55" s="63" t="s">
        <v>105</v>
      </c>
      <c r="E55" s="63" t="s">
        <v>106</v>
      </c>
      <c r="F55" s="17" t="s">
        <v>45</v>
      </c>
      <c r="G55" s="106" t="s">
        <v>107</v>
      </c>
      <c r="H55" s="80">
        <v>45532</v>
      </c>
      <c r="I55" s="81">
        <v>45716</v>
      </c>
      <c r="J55" s="17" t="s">
        <v>40</v>
      </c>
      <c r="K55" s="6">
        <v>1</v>
      </c>
      <c r="L55" s="23">
        <v>180</v>
      </c>
      <c r="M55" s="17">
        <v>1</v>
      </c>
      <c r="N55" s="19">
        <v>57</v>
      </c>
      <c r="O55" s="122">
        <v>13</v>
      </c>
      <c r="P55" s="31">
        <v>1.59</v>
      </c>
      <c r="Q55" s="8">
        <v>150</v>
      </c>
      <c r="R55" s="16">
        <f t="shared" si="4"/>
        <v>238.5</v>
      </c>
      <c r="S55" s="52">
        <f t="shared" si="5"/>
        <v>293.35500000000002</v>
      </c>
      <c r="T55" s="53"/>
      <c r="U55" s="10"/>
      <c r="V55" s="10"/>
      <c r="W55" s="10"/>
      <c r="X55" s="10"/>
      <c r="Y55" s="10"/>
      <c r="Z55" s="10"/>
      <c r="AA55" s="10"/>
    </row>
    <row r="56" spans="1:27" ht="59.65" customHeight="1" x14ac:dyDescent="0.25">
      <c r="A56" s="17">
        <f t="shared" si="3"/>
        <v>53</v>
      </c>
      <c r="B56" s="113" t="s">
        <v>108</v>
      </c>
      <c r="C56" s="62" t="s">
        <v>50</v>
      </c>
      <c r="D56" s="63" t="s">
        <v>109</v>
      </c>
      <c r="E56" s="63" t="s">
        <v>52</v>
      </c>
      <c r="F56" s="17" t="s">
        <v>53</v>
      </c>
      <c r="G56" s="106" t="s">
        <v>110</v>
      </c>
      <c r="H56" s="80">
        <v>45601</v>
      </c>
      <c r="I56" s="81">
        <v>45716</v>
      </c>
      <c r="J56" s="17" t="s">
        <v>111</v>
      </c>
      <c r="K56" s="6">
        <v>2</v>
      </c>
      <c r="L56" s="23">
        <v>250</v>
      </c>
      <c r="M56" s="17">
        <v>1</v>
      </c>
      <c r="N56" s="19">
        <v>79</v>
      </c>
      <c r="O56" s="122">
        <v>14</v>
      </c>
      <c r="P56" s="31">
        <v>2.6</v>
      </c>
      <c r="Q56" s="8">
        <v>120</v>
      </c>
      <c r="R56" s="16">
        <f t="shared" si="4"/>
        <v>312</v>
      </c>
      <c r="S56" s="52">
        <f t="shared" si="5"/>
        <v>383.76</v>
      </c>
      <c r="T56" s="53"/>
      <c r="U56" s="10"/>
      <c r="V56" s="10"/>
      <c r="W56" s="10"/>
      <c r="X56" s="10"/>
      <c r="Y56" s="10"/>
      <c r="Z56" s="10"/>
      <c r="AA56" s="10"/>
    </row>
    <row r="57" spans="1:27" ht="59.65" customHeight="1" x14ac:dyDescent="0.25">
      <c r="A57" s="17">
        <f t="shared" si="3"/>
        <v>54</v>
      </c>
      <c r="B57" s="113" t="s">
        <v>108</v>
      </c>
      <c r="C57" s="62" t="s">
        <v>50</v>
      </c>
      <c r="D57" s="63" t="s">
        <v>109</v>
      </c>
      <c r="E57" s="63" t="s">
        <v>52</v>
      </c>
      <c r="F57" s="17" t="s">
        <v>53</v>
      </c>
      <c r="G57" s="106" t="s">
        <v>110</v>
      </c>
      <c r="H57" s="80">
        <v>45601</v>
      </c>
      <c r="I57" s="81">
        <v>45716</v>
      </c>
      <c r="J57" s="17" t="s">
        <v>40</v>
      </c>
      <c r="K57" s="6">
        <v>3</v>
      </c>
      <c r="L57" s="23">
        <v>280</v>
      </c>
      <c r="M57" s="17">
        <v>1</v>
      </c>
      <c r="N57" s="19">
        <v>57</v>
      </c>
      <c r="O57" s="122">
        <v>14</v>
      </c>
      <c r="P57" s="31">
        <v>1.71</v>
      </c>
      <c r="Q57" s="8">
        <v>150</v>
      </c>
      <c r="R57" s="16">
        <f t="shared" si="4"/>
        <v>256.5</v>
      </c>
      <c r="S57" s="52">
        <f t="shared" si="5"/>
        <v>315.495</v>
      </c>
      <c r="T57" s="53"/>
      <c r="U57" s="10"/>
      <c r="V57" s="10"/>
      <c r="W57" s="10"/>
      <c r="X57" s="10"/>
      <c r="Y57" s="10"/>
      <c r="Z57" s="10"/>
      <c r="AA57" s="10"/>
    </row>
    <row r="58" spans="1:27" ht="59.65" customHeight="1" x14ac:dyDescent="0.25">
      <c r="A58" s="17">
        <f t="shared" si="3"/>
        <v>55</v>
      </c>
      <c r="B58" s="119" t="s">
        <v>112</v>
      </c>
      <c r="C58" s="62" t="s">
        <v>36</v>
      </c>
      <c r="D58" s="82" t="s">
        <v>113</v>
      </c>
      <c r="E58" s="82" t="s">
        <v>114</v>
      </c>
      <c r="F58" s="21" t="s">
        <v>30</v>
      </c>
      <c r="G58" s="107" t="s">
        <v>150</v>
      </c>
      <c r="H58" s="83">
        <v>45646</v>
      </c>
      <c r="I58" s="84">
        <v>46022</v>
      </c>
      <c r="J58" s="21" t="s">
        <v>33</v>
      </c>
      <c r="K58" s="6">
        <v>1</v>
      </c>
      <c r="L58" s="45">
        <v>240</v>
      </c>
      <c r="M58" s="21">
        <v>1</v>
      </c>
      <c r="N58" s="29">
        <v>76</v>
      </c>
      <c r="O58" s="122">
        <v>13</v>
      </c>
      <c r="P58" s="31">
        <v>3.24</v>
      </c>
      <c r="Q58" s="8">
        <v>120</v>
      </c>
      <c r="R58" s="16">
        <f t="shared" si="4"/>
        <v>388.8</v>
      </c>
      <c r="S58" s="52">
        <f t="shared" si="5"/>
        <v>478.22399999999999</v>
      </c>
      <c r="T58" s="85"/>
      <c r="U58" s="85"/>
      <c r="V58" s="10"/>
      <c r="W58" s="10"/>
      <c r="X58" s="10"/>
      <c r="Y58" s="10"/>
      <c r="Z58" s="10"/>
      <c r="AA58" s="10"/>
    </row>
    <row r="59" spans="1:27" ht="59.65" customHeight="1" x14ac:dyDescent="0.25">
      <c r="A59" s="17">
        <f t="shared" si="3"/>
        <v>56</v>
      </c>
      <c r="B59" s="119" t="s">
        <v>112</v>
      </c>
      <c r="C59" s="62" t="s">
        <v>36</v>
      </c>
      <c r="D59" s="82" t="s">
        <v>113</v>
      </c>
      <c r="E59" s="82" t="s">
        <v>114</v>
      </c>
      <c r="F59" s="21" t="s">
        <v>30</v>
      </c>
      <c r="G59" s="107" t="s">
        <v>150</v>
      </c>
      <c r="H59" s="83">
        <v>45646</v>
      </c>
      <c r="I59" s="84">
        <v>46022</v>
      </c>
      <c r="J59" s="21" t="s">
        <v>33</v>
      </c>
      <c r="K59" s="6">
        <v>2</v>
      </c>
      <c r="L59" s="45">
        <v>250</v>
      </c>
      <c r="M59" s="21">
        <v>1</v>
      </c>
      <c r="N59" s="29">
        <v>80</v>
      </c>
      <c r="O59" s="122">
        <v>12</v>
      </c>
      <c r="P59" s="31">
        <v>3.31</v>
      </c>
      <c r="Q59" s="8">
        <v>120</v>
      </c>
      <c r="R59" s="16">
        <f t="shared" si="4"/>
        <v>397.2</v>
      </c>
      <c r="S59" s="52">
        <f t="shared" si="5"/>
        <v>488.55599999999998</v>
      </c>
      <c r="T59" s="53"/>
      <c r="U59" s="10"/>
      <c r="V59" s="10"/>
      <c r="W59" s="10"/>
      <c r="X59" s="10"/>
      <c r="Y59" s="10"/>
      <c r="Z59" s="10"/>
      <c r="AA59" s="10"/>
    </row>
    <row r="60" spans="1:27" ht="59.65" customHeight="1" x14ac:dyDescent="0.25">
      <c r="A60" s="17">
        <f t="shared" si="3"/>
        <v>57</v>
      </c>
      <c r="B60" s="113" t="s">
        <v>115</v>
      </c>
      <c r="C60" s="62" t="s">
        <v>116</v>
      </c>
      <c r="D60" s="63" t="s">
        <v>117</v>
      </c>
      <c r="E60" s="63" t="s">
        <v>118</v>
      </c>
      <c r="F60" s="17" t="s">
        <v>100</v>
      </c>
      <c r="G60" s="106" t="s">
        <v>119</v>
      </c>
      <c r="H60" s="80">
        <v>45616</v>
      </c>
      <c r="I60" s="81">
        <v>46022</v>
      </c>
      <c r="J60" s="17" t="s">
        <v>120</v>
      </c>
      <c r="K60" s="6">
        <v>1</v>
      </c>
      <c r="L60" s="23">
        <v>90</v>
      </c>
      <c r="M60" s="17">
        <v>1</v>
      </c>
      <c r="N60" s="19">
        <v>28</v>
      </c>
      <c r="O60" s="122">
        <v>3</v>
      </c>
      <c r="P60" s="31">
        <v>0.03</v>
      </c>
      <c r="Q60" s="8">
        <v>120</v>
      </c>
      <c r="R60" s="16">
        <f t="shared" si="4"/>
        <v>3.5999999999999996</v>
      </c>
      <c r="S60" s="52">
        <f t="shared" si="5"/>
        <v>4.4279999999999999</v>
      </c>
      <c r="T60" s="53"/>
      <c r="U60" s="10"/>
      <c r="V60" s="10"/>
      <c r="W60" s="10"/>
      <c r="X60" s="10"/>
      <c r="Y60" s="10"/>
      <c r="Z60" s="10"/>
      <c r="AA60" s="10"/>
    </row>
    <row r="61" spans="1:27" ht="59.65" customHeight="1" x14ac:dyDescent="0.25">
      <c r="A61" s="17">
        <f t="shared" si="3"/>
        <v>58</v>
      </c>
      <c r="B61" s="113" t="s">
        <v>115</v>
      </c>
      <c r="C61" s="62" t="s">
        <v>116</v>
      </c>
      <c r="D61" s="63" t="s">
        <v>117</v>
      </c>
      <c r="E61" s="63" t="s">
        <v>118</v>
      </c>
      <c r="F61" s="17" t="s">
        <v>100</v>
      </c>
      <c r="G61" s="106" t="s">
        <v>119</v>
      </c>
      <c r="H61" s="80">
        <v>45616</v>
      </c>
      <c r="I61" s="81">
        <v>46022</v>
      </c>
      <c r="J61" s="17" t="s">
        <v>120</v>
      </c>
      <c r="K61" s="6">
        <v>2</v>
      </c>
      <c r="L61" s="23">
        <v>90</v>
      </c>
      <c r="M61" s="17">
        <v>1</v>
      </c>
      <c r="N61" s="19">
        <v>28</v>
      </c>
      <c r="O61" s="122">
        <v>3</v>
      </c>
      <c r="P61" s="31">
        <v>0.03</v>
      </c>
      <c r="Q61" s="8">
        <v>120</v>
      </c>
      <c r="R61" s="16">
        <f t="shared" si="4"/>
        <v>3.5999999999999996</v>
      </c>
      <c r="S61" s="52">
        <f t="shared" si="5"/>
        <v>4.4279999999999999</v>
      </c>
      <c r="T61" s="53"/>
      <c r="U61" s="10"/>
      <c r="V61" s="10"/>
      <c r="W61" s="10"/>
      <c r="X61" s="10"/>
      <c r="Y61" s="10"/>
      <c r="Z61" s="10"/>
      <c r="AA61" s="10"/>
    </row>
    <row r="62" spans="1:27" ht="59.65" customHeight="1" x14ac:dyDescent="0.25">
      <c r="A62" s="17">
        <f t="shared" si="3"/>
        <v>59</v>
      </c>
      <c r="B62" s="113" t="s">
        <v>115</v>
      </c>
      <c r="C62" s="62" t="s">
        <v>116</v>
      </c>
      <c r="D62" s="63" t="s">
        <v>117</v>
      </c>
      <c r="E62" s="63" t="s">
        <v>118</v>
      </c>
      <c r="F62" s="17" t="s">
        <v>100</v>
      </c>
      <c r="G62" s="106" t="s">
        <v>119</v>
      </c>
      <c r="H62" s="80">
        <v>45616</v>
      </c>
      <c r="I62" s="81">
        <v>46022</v>
      </c>
      <c r="J62" s="17" t="s">
        <v>120</v>
      </c>
      <c r="K62" s="6">
        <v>3</v>
      </c>
      <c r="L62" s="23">
        <v>90</v>
      </c>
      <c r="M62" s="17">
        <v>1</v>
      </c>
      <c r="N62" s="19">
        <v>28</v>
      </c>
      <c r="O62" s="122">
        <v>3</v>
      </c>
      <c r="P62" s="31">
        <v>0.03</v>
      </c>
      <c r="Q62" s="8">
        <v>120</v>
      </c>
      <c r="R62" s="16">
        <f t="shared" si="4"/>
        <v>3.5999999999999996</v>
      </c>
      <c r="S62" s="52">
        <f t="shared" si="5"/>
        <v>4.4279999999999999</v>
      </c>
      <c r="T62" s="53"/>
      <c r="U62" s="10"/>
      <c r="V62" s="10"/>
      <c r="W62" s="10"/>
      <c r="X62" s="10"/>
      <c r="Y62" s="10"/>
      <c r="Z62" s="10"/>
      <c r="AA62" s="10"/>
    </row>
    <row r="63" spans="1:27" ht="83.25" customHeight="1" x14ac:dyDescent="0.25">
      <c r="A63" s="17">
        <f t="shared" si="3"/>
        <v>60</v>
      </c>
      <c r="B63" s="113" t="s">
        <v>115</v>
      </c>
      <c r="C63" s="62" t="s">
        <v>116</v>
      </c>
      <c r="D63" s="63" t="s">
        <v>117</v>
      </c>
      <c r="E63" s="63" t="s">
        <v>118</v>
      </c>
      <c r="F63" s="17" t="s">
        <v>100</v>
      </c>
      <c r="G63" s="106" t="s">
        <v>119</v>
      </c>
      <c r="H63" s="80">
        <v>45616</v>
      </c>
      <c r="I63" s="81">
        <v>46022</v>
      </c>
      <c r="J63" s="17" t="s">
        <v>149</v>
      </c>
      <c r="K63" s="6">
        <v>4</v>
      </c>
      <c r="L63" s="23">
        <v>60</v>
      </c>
      <c r="M63" s="17">
        <v>1</v>
      </c>
      <c r="N63" s="19">
        <v>19</v>
      </c>
      <c r="O63" s="122">
        <v>3</v>
      </c>
      <c r="P63" s="31">
        <v>0.02</v>
      </c>
      <c r="Q63" s="8">
        <v>120</v>
      </c>
      <c r="R63" s="16">
        <f t="shared" si="4"/>
        <v>2.4</v>
      </c>
      <c r="S63" s="52">
        <f t="shared" si="5"/>
        <v>2.952</v>
      </c>
      <c r="T63" s="53"/>
      <c r="U63" s="10"/>
      <c r="V63" s="10"/>
      <c r="W63" s="10"/>
      <c r="X63" s="10"/>
      <c r="Y63" s="10"/>
      <c r="Z63" s="10"/>
      <c r="AA63" s="10"/>
    </row>
    <row r="64" spans="1:27" ht="59.65" customHeight="1" x14ac:dyDescent="0.25">
      <c r="A64" s="17"/>
      <c r="B64" s="113"/>
      <c r="C64" s="62"/>
      <c r="D64" s="63"/>
      <c r="E64" s="63"/>
      <c r="F64" s="17"/>
      <c r="G64" s="106"/>
      <c r="H64" s="80"/>
      <c r="I64" s="81"/>
      <c r="J64" s="17"/>
      <c r="K64" s="6">
        <v>4</v>
      </c>
      <c r="L64" s="23">
        <v>70</v>
      </c>
      <c r="M64" s="17"/>
      <c r="N64" s="19">
        <v>22</v>
      </c>
      <c r="O64" s="122">
        <v>3</v>
      </c>
      <c r="P64" s="31">
        <v>0.02</v>
      </c>
      <c r="Q64" s="8">
        <v>120</v>
      </c>
      <c r="R64" s="16">
        <f t="shared" si="4"/>
        <v>2.4</v>
      </c>
      <c r="S64" s="52">
        <f t="shared" si="5"/>
        <v>2.952</v>
      </c>
      <c r="T64" s="53"/>
      <c r="U64" s="10"/>
      <c r="V64" s="10"/>
      <c r="W64" s="10"/>
      <c r="X64" s="10"/>
      <c r="Y64" s="10"/>
      <c r="Z64" s="10"/>
      <c r="AA64" s="10"/>
    </row>
    <row r="65" spans="1:27" ht="59.65" customHeight="1" x14ac:dyDescent="0.25">
      <c r="A65" s="17">
        <f>A63+1</f>
        <v>61</v>
      </c>
      <c r="B65" s="113" t="s">
        <v>115</v>
      </c>
      <c r="C65" s="62" t="s">
        <v>116</v>
      </c>
      <c r="D65" s="63" t="s">
        <v>117</v>
      </c>
      <c r="E65" s="63" t="s">
        <v>118</v>
      </c>
      <c r="F65" s="17" t="s">
        <v>100</v>
      </c>
      <c r="G65" s="106" t="s">
        <v>119</v>
      </c>
      <c r="H65" s="80">
        <v>45616</v>
      </c>
      <c r="I65" s="81">
        <v>46022</v>
      </c>
      <c r="J65" s="17" t="s">
        <v>95</v>
      </c>
      <c r="K65" s="6">
        <v>6</v>
      </c>
      <c r="L65" s="23">
        <v>50</v>
      </c>
      <c r="M65" s="17">
        <v>1</v>
      </c>
      <c r="N65" s="19">
        <v>16</v>
      </c>
      <c r="O65" s="122">
        <v>4</v>
      </c>
      <c r="P65" s="31">
        <v>0.02</v>
      </c>
      <c r="Q65" s="8">
        <v>120</v>
      </c>
      <c r="R65" s="16">
        <f t="shared" si="4"/>
        <v>2.4</v>
      </c>
      <c r="S65" s="52">
        <f t="shared" si="5"/>
        <v>2.952</v>
      </c>
      <c r="T65" s="53"/>
      <c r="U65" s="10"/>
      <c r="V65" s="10"/>
      <c r="W65" s="10"/>
      <c r="X65" s="10"/>
      <c r="Y65" s="10"/>
      <c r="Z65" s="10"/>
      <c r="AA65" s="10"/>
    </row>
    <row r="66" spans="1:27" ht="59.65" customHeight="1" x14ac:dyDescent="0.25">
      <c r="A66" s="17">
        <f t="shared" ref="A66:A89" si="6">A65+1</f>
        <v>62</v>
      </c>
      <c r="B66" s="113" t="s">
        <v>115</v>
      </c>
      <c r="C66" s="62" t="s">
        <v>116</v>
      </c>
      <c r="D66" s="63" t="s">
        <v>117</v>
      </c>
      <c r="E66" s="63" t="s">
        <v>118</v>
      </c>
      <c r="F66" s="17" t="s">
        <v>100</v>
      </c>
      <c r="G66" s="106" t="s">
        <v>119</v>
      </c>
      <c r="H66" s="80">
        <v>45616</v>
      </c>
      <c r="I66" s="81">
        <v>46022</v>
      </c>
      <c r="J66" s="17" t="s">
        <v>95</v>
      </c>
      <c r="K66" s="6">
        <v>7</v>
      </c>
      <c r="L66" s="23">
        <v>50</v>
      </c>
      <c r="M66" s="17">
        <v>1</v>
      </c>
      <c r="N66" s="19">
        <v>16</v>
      </c>
      <c r="O66" s="122">
        <v>3</v>
      </c>
      <c r="P66" s="31">
        <v>0.02</v>
      </c>
      <c r="Q66" s="8">
        <v>120</v>
      </c>
      <c r="R66" s="16">
        <f t="shared" si="4"/>
        <v>2.4</v>
      </c>
      <c r="S66" s="52">
        <f t="shared" si="5"/>
        <v>2.952</v>
      </c>
      <c r="T66" s="53"/>
      <c r="U66" s="10"/>
      <c r="V66" s="10"/>
      <c r="W66" s="10"/>
      <c r="X66" s="10"/>
      <c r="Y66" s="10"/>
      <c r="Z66" s="10"/>
      <c r="AA66" s="10"/>
    </row>
    <row r="67" spans="1:27" ht="59.65" customHeight="1" x14ac:dyDescent="0.25">
      <c r="A67" s="17">
        <f t="shared" si="6"/>
        <v>63</v>
      </c>
      <c r="B67" s="113" t="s">
        <v>115</v>
      </c>
      <c r="C67" s="62" t="s">
        <v>116</v>
      </c>
      <c r="D67" s="63" t="s">
        <v>117</v>
      </c>
      <c r="E67" s="63" t="s">
        <v>118</v>
      </c>
      <c r="F67" s="17" t="s">
        <v>100</v>
      </c>
      <c r="G67" s="106" t="s">
        <v>119</v>
      </c>
      <c r="H67" s="80">
        <v>45616</v>
      </c>
      <c r="I67" s="81">
        <v>46022</v>
      </c>
      <c r="J67" s="17" t="s">
        <v>95</v>
      </c>
      <c r="K67" s="6">
        <v>9</v>
      </c>
      <c r="L67" s="23">
        <v>60</v>
      </c>
      <c r="M67" s="17">
        <v>1</v>
      </c>
      <c r="N67" s="19">
        <v>19</v>
      </c>
      <c r="O67" s="122">
        <v>4</v>
      </c>
      <c r="P67" s="31">
        <v>0.02</v>
      </c>
      <c r="Q67" s="8">
        <v>120</v>
      </c>
      <c r="R67" s="16">
        <f t="shared" ref="R67:R89" si="7">Q67*P67</f>
        <v>2.4</v>
      </c>
      <c r="S67" s="52">
        <f t="shared" ref="S67:S89" si="8">R67*1.23</f>
        <v>2.952</v>
      </c>
      <c r="T67" s="53"/>
      <c r="U67" s="10"/>
      <c r="V67" s="10"/>
      <c r="W67" s="10"/>
      <c r="X67" s="10"/>
      <c r="Y67" s="10"/>
      <c r="Z67" s="10"/>
      <c r="AA67" s="10"/>
    </row>
    <row r="68" spans="1:27" ht="59.65" customHeight="1" x14ac:dyDescent="0.25">
      <c r="A68" s="17">
        <f t="shared" si="6"/>
        <v>64</v>
      </c>
      <c r="B68" s="113" t="s">
        <v>115</v>
      </c>
      <c r="C68" s="62" t="s">
        <v>116</v>
      </c>
      <c r="D68" s="63" t="s">
        <v>117</v>
      </c>
      <c r="E68" s="63" t="s">
        <v>118</v>
      </c>
      <c r="F68" s="17" t="s">
        <v>100</v>
      </c>
      <c r="G68" s="106" t="s">
        <v>119</v>
      </c>
      <c r="H68" s="80">
        <v>45616</v>
      </c>
      <c r="I68" s="81">
        <v>46022</v>
      </c>
      <c r="J68" s="17" t="s">
        <v>95</v>
      </c>
      <c r="K68" s="6">
        <v>10</v>
      </c>
      <c r="L68" s="23">
        <v>70</v>
      </c>
      <c r="M68" s="17">
        <v>1</v>
      </c>
      <c r="N68" s="19">
        <v>22</v>
      </c>
      <c r="O68" s="122">
        <v>4</v>
      </c>
      <c r="P68" s="31">
        <v>0.02</v>
      </c>
      <c r="Q68" s="8">
        <v>120</v>
      </c>
      <c r="R68" s="16">
        <f t="shared" si="7"/>
        <v>2.4</v>
      </c>
      <c r="S68" s="52">
        <f t="shared" si="8"/>
        <v>2.952</v>
      </c>
      <c r="T68" s="53"/>
      <c r="U68" s="10"/>
      <c r="V68" s="10"/>
      <c r="W68" s="10"/>
      <c r="X68" s="10"/>
      <c r="Y68" s="10"/>
      <c r="Z68" s="10"/>
      <c r="AA68" s="10"/>
    </row>
    <row r="69" spans="1:27" ht="59.65" customHeight="1" x14ac:dyDescent="0.25">
      <c r="A69" s="17">
        <f t="shared" si="6"/>
        <v>65</v>
      </c>
      <c r="B69" s="113" t="s">
        <v>115</v>
      </c>
      <c r="C69" s="62" t="s">
        <v>116</v>
      </c>
      <c r="D69" s="63" t="s">
        <v>117</v>
      </c>
      <c r="E69" s="63" t="s">
        <v>118</v>
      </c>
      <c r="F69" s="17" t="s">
        <v>100</v>
      </c>
      <c r="G69" s="106" t="s">
        <v>119</v>
      </c>
      <c r="H69" s="80">
        <v>45616</v>
      </c>
      <c r="I69" s="81">
        <v>46022</v>
      </c>
      <c r="J69" s="17" t="s">
        <v>95</v>
      </c>
      <c r="K69" s="6">
        <v>11</v>
      </c>
      <c r="L69" s="23">
        <v>65</v>
      </c>
      <c r="M69" s="17">
        <v>1</v>
      </c>
      <c r="N69" s="19">
        <v>20</v>
      </c>
      <c r="O69" s="122">
        <v>4</v>
      </c>
      <c r="P69" s="31">
        <v>0.02</v>
      </c>
      <c r="Q69" s="8">
        <v>120</v>
      </c>
      <c r="R69" s="16">
        <f t="shared" si="7"/>
        <v>2.4</v>
      </c>
      <c r="S69" s="52">
        <f t="shared" si="8"/>
        <v>2.952</v>
      </c>
      <c r="T69" s="53"/>
      <c r="U69" s="10"/>
      <c r="V69" s="10"/>
      <c r="W69" s="10"/>
      <c r="X69" s="10"/>
      <c r="Y69" s="10"/>
      <c r="Z69" s="10"/>
      <c r="AA69" s="10"/>
    </row>
    <row r="70" spans="1:27" ht="59.65" customHeight="1" x14ac:dyDescent="0.25">
      <c r="A70" s="17">
        <f t="shared" si="6"/>
        <v>66</v>
      </c>
      <c r="B70" s="113" t="s">
        <v>115</v>
      </c>
      <c r="C70" s="62" t="s">
        <v>116</v>
      </c>
      <c r="D70" s="63" t="s">
        <v>117</v>
      </c>
      <c r="E70" s="63" t="s">
        <v>118</v>
      </c>
      <c r="F70" s="17" t="s">
        <v>100</v>
      </c>
      <c r="G70" s="106" t="s">
        <v>119</v>
      </c>
      <c r="H70" s="80">
        <v>45616</v>
      </c>
      <c r="I70" s="81">
        <v>46022</v>
      </c>
      <c r="J70" s="17" t="s">
        <v>121</v>
      </c>
      <c r="K70" s="6">
        <v>12</v>
      </c>
      <c r="L70" s="23">
        <v>160</v>
      </c>
      <c r="M70" s="17">
        <v>1</v>
      </c>
      <c r="N70" s="19">
        <v>57</v>
      </c>
      <c r="O70" s="122" t="s">
        <v>61</v>
      </c>
      <c r="P70" s="31">
        <v>0.63</v>
      </c>
      <c r="Q70" s="8">
        <v>150</v>
      </c>
      <c r="R70" s="16">
        <f t="shared" si="7"/>
        <v>94.5</v>
      </c>
      <c r="S70" s="52">
        <f t="shared" si="8"/>
        <v>116.235</v>
      </c>
      <c r="T70" s="53"/>
      <c r="U70" s="10"/>
      <c r="V70" s="10"/>
      <c r="W70" s="10"/>
      <c r="X70" s="10"/>
      <c r="Y70" s="10"/>
      <c r="Z70" s="10"/>
      <c r="AA70" s="10"/>
    </row>
    <row r="71" spans="1:27" ht="59.65" customHeight="1" x14ac:dyDescent="0.25">
      <c r="A71" s="17">
        <f t="shared" si="6"/>
        <v>67</v>
      </c>
      <c r="B71" s="113" t="s">
        <v>115</v>
      </c>
      <c r="C71" s="62" t="s">
        <v>116</v>
      </c>
      <c r="D71" s="63" t="s">
        <v>117</v>
      </c>
      <c r="E71" s="63" t="s">
        <v>118</v>
      </c>
      <c r="F71" s="17" t="s">
        <v>100</v>
      </c>
      <c r="G71" s="106" t="s">
        <v>119</v>
      </c>
      <c r="H71" s="80">
        <v>45616</v>
      </c>
      <c r="I71" s="81">
        <v>46022</v>
      </c>
      <c r="J71" s="17" t="s">
        <v>121</v>
      </c>
      <c r="K71" s="6">
        <v>13</v>
      </c>
      <c r="L71" s="23">
        <v>230</v>
      </c>
      <c r="M71" s="17">
        <v>1</v>
      </c>
      <c r="N71" s="19">
        <v>73</v>
      </c>
      <c r="O71" s="122">
        <v>7</v>
      </c>
      <c r="P71" s="31">
        <v>1.52</v>
      </c>
      <c r="Q71" s="8">
        <v>150</v>
      </c>
      <c r="R71" s="16">
        <f t="shared" si="7"/>
        <v>228</v>
      </c>
      <c r="S71" s="52">
        <f t="shared" si="8"/>
        <v>280.44</v>
      </c>
      <c r="T71" s="53"/>
      <c r="U71" s="10"/>
      <c r="V71" s="10"/>
      <c r="W71" s="10"/>
      <c r="X71" s="10"/>
      <c r="Y71" s="10"/>
      <c r="Z71" s="10"/>
      <c r="AA71" s="10"/>
    </row>
    <row r="72" spans="1:27" ht="59.65" customHeight="1" x14ac:dyDescent="0.25">
      <c r="A72" s="17">
        <f t="shared" si="6"/>
        <v>68</v>
      </c>
      <c r="B72" s="113" t="s">
        <v>115</v>
      </c>
      <c r="C72" s="62" t="s">
        <v>116</v>
      </c>
      <c r="D72" s="63" t="s">
        <v>117</v>
      </c>
      <c r="E72" s="63" t="s">
        <v>118</v>
      </c>
      <c r="F72" s="17" t="s">
        <v>100</v>
      </c>
      <c r="G72" s="106" t="s">
        <v>119</v>
      </c>
      <c r="H72" s="80">
        <v>45616</v>
      </c>
      <c r="I72" s="81">
        <v>46022</v>
      </c>
      <c r="J72" s="17" t="s">
        <v>121</v>
      </c>
      <c r="K72" s="6">
        <v>14</v>
      </c>
      <c r="L72" s="23">
        <v>160</v>
      </c>
      <c r="M72" s="17">
        <v>1</v>
      </c>
      <c r="N72" s="19">
        <v>50</v>
      </c>
      <c r="O72" s="122">
        <v>7</v>
      </c>
      <c r="P72" s="31">
        <v>0.71</v>
      </c>
      <c r="Q72" s="8">
        <v>150</v>
      </c>
      <c r="R72" s="16">
        <f t="shared" si="7"/>
        <v>106.5</v>
      </c>
      <c r="S72" s="52">
        <f t="shared" si="8"/>
        <v>130.995</v>
      </c>
      <c r="T72" s="53"/>
      <c r="U72" s="10"/>
      <c r="V72" s="10"/>
      <c r="W72" s="10"/>
      <c r="X72" s="10"/>
      <c r="Y72" s="10"/>
      <c r="Z72" s="10"/>
      <c r="AA72" s="10"/>
    </row>
    <row r="73" spans="1:27" ht="59.65" customHeight="1" x14ac:dyDescent="0.25">
      <c r="A73" s="17">
        <f t="shared" si="6"/>
        <v>69</v>
      </c>
      <c r="B73" s="113" t="s">
        <v>115</v>
      </c>
      <c r="C73" s="62" t="s">
        <v>116</v>
      </c>
      <c r="D73" s="63" t="s">
        <v>117</v>
      </c>
      <c r="E73" s="63" t="s">
        <v>118</v>
      </c>
      <c r="F73" s="17" t="s">
        <v>100</v>
      </c>
      <c r="G73" s="106" t="s">
        <v>119</v>
      </c>
      <c r="H73" s="80">
        <v>45616</v>
      </c>
      <c r="I73" s="81">
        <v>46022</v>
      </c>
      <c r="J73" s="17" t="s">
        <v>121</v>
      </c>
      <c r="K73" s="6">
        <v>15</v>
      </c>
      <c r="L73" s="23">
        <v>170</v>
      </c>
      <c r="M73" s="17">
        <v>1</v>
      </c>
      <c r="N73" s="19">
        <v>54</v>
      </c>
      <c r="O73" s="122">
        <v>6</v>
      </c>
      <c r="P73" s="31">
        <v>0.71</v>
      </c>
      <c r="Q73" s="8">
        <v>150</v>
      </c>
      <c r="R73" s="16">
        <f t="shared" si="7"/>
        <v>106.5</v>
      </c>
      <c r="S73" s="52">
        <f t="shared" si="8"/>
        <v>130.995</v>
      </c>
      <c r="T73" s="53"/>
      <c r="U73" s="10"/>
      <c r="V73" s="10"/>
      <c r="W73" s="10"/>
      <c r="X73" s="10"/>
      <c r="Y73" s="10"/>
      <c r="Z73" s="10"/>
      <c r="AA73" s="10"/>
    </row>
    <row r="74" spans="1:27" ht="59.65" customHeight="1" x14ac:dyDescent="0.25">
      <c r="A74" s="17">
        <f t="shared" si="6"/>
        <v>70</v>
      </c>
      <c r="B74" s="113" t="s">
        <v>115</v>
      </c>
      <c r="C74" s="62" t="s">
        <v>116</v>
      </c>
      <c r="D74" s="63" t="s">
        <v>117</v>
      </c>
      <c r="E74" s="63" t="s">
        <v>118</v>
      </c>
      <c r="F74" s="17" t="s">
        <v>100</v>
      </c>
      <c r="G74" s="106" t="s">
        <v>119</v>
      </c>
      <c r="H74" s="80">
        <v>45616</v>
      </c>
      <c r="I74" s="81">
        <v>46022</v>
      </c>
      <c r="J74" s="17" t="s">
        <v>122</v>
      </c>
      <c r="K74" s="6">
        <v>17</v>
      </c>
      <c r="L74" s="23">
        <v>110</v>
      </c>
      <c r="M74" s="17">
        <v>1</v>
      </c>
      <c r="N74" s="19">
        <v>35</v>
      </c>
      <c r="O74" s="122">
        <v>7</v>
      </c>
      <c r="P74" s="31">
        <v>0.37</v>
      </c>
      <c r="Q74" s="8">
        <v>120</v>
      </c>
      <c r="R74" s="16">
        <f t="shared" si="7"/>
        <v>44.4</v>
      </c>
      <c r="S74" s="52">
        <f t="shared" si="8"/>
        <v>54.611999999999995</v>
      </c>
      <c r="T74" s="53"/>
      <c r="U74" s="10"/>
      <c r="V74" s="10"/>
      <c r="W74" s="10"/>
      <c r="X74" s="10"/>
      <c r="Y74" s="10"/>
      <c r="Z74" s="10"/>
      <c r="AA74" s="10"/>
    </row>
    <row r="75" spans="1:27" ht="59.65" customHeight="1" x14ac:dyDescent="0.25">
      <c r="A75" s="17">
        <f t="shared" si="6"/>
        <v>71</v>
      </c>
      <c r="B75" s="113" t="s">
        <v>115</v>
      </c>
      <c r="C75" s="62" t="s">
        <v>123</v>
      </c>
      <c r="D75" s="63" t="s">
        <v>124</v>
      </c>
      <c r="E75" s="63" t="s">
        <v>125</v>
      </c>
      <c r="F75" s="17" t="s">
        <v>100</v>
      </c>
      <c r="G75" s="106" t="s">
        <v>119</v>
      </c>
      <c r="H75" s="80">
        <v>45616</v>
      </c>
      <c r="I75" s="81">
        <v>46022</v>
      </c>
      <c r="J75" s="17" t="s">
        <v>111</v>
      </c>
      <c r="K75" s="6">
        <v>12</v>
      </c>
      <c r="L75" s="23">
        <v>260</v>
      </c>
      <c r="M75" s="17">
        <v>1</v>
      </c>
      <c r="N75" s="19">
        <v>82</v>
      </c>
      <c r="O75" s="122">
        <v>17</v>
      </c>
      <c r="P75" s="31">
        <v>3.41</v>
      </c>
      <c r="Q75" s="8">
        <v>120</v>
      </c>
      <c r="R75" s="16">
        <f t="shared" si="7"/>
        <v>409.20000000000005</v>
      </c>
      <c r="S75" s="52">
        <f t="shared" si="8"/>
        <v>503.31600000000003</v>
      </c>
      <c r="T75" s="53"/>
      <c r="U75" s="10"/>
      <c r="V75" s="10"/>
      <c r="W75" s="10"/>
      <c r="X75" s="10"/>
      <c r="Y75" s="10"/>
      <c r="Z75" s="10"/>
      <c r="AA75" s="10"/>
    </row>
    <row r="76" spans="1:27" ht="59.65" customHeight="1" x14ac:dyDescent="0.25">
      <c r="A76" s="17">
        <f t="shared" si="6"/>
        <v>72</v>
      </c>
      <c r="B76" s="113" t="s">
        <v>115</v>
      </c>
      <c r="C76" s="62" t="s">
        <v>123</v>
      </c>
      <c r="D76" s="63" t="s">
        <v>124</v>
      </c>
      <c r="E76" s="63" t="s">
        <v>125</v>
      </c>
      <c r="F76" s="17" t="s">
        <v>100</v>
      </c>
      <c r="G76" s="106" t="s">
        <v>119</v>
      </c>
      <c r="H76" s="80">
        <v>45616</v>
      </c>
      <c r="I76" s="81">
        <v>46022</v>
      </c>
      <c r="J76" s="17" t="s">
        <v>111</v>
      </c>
      <c r="K76" s="6">
        <v>13</v>
      </c>
      <c r="L76" s="23">
        <v>260</v>
      </c>
      <c r="M76" s="17">
        <v>1</v>
      </c>
      <c r="N76" s="19">
        <v>82</v>
      </c>
      <c r="O76" s="122">
        <v>17</v>
      </c>
      <c r="P76" s="31">
        <v>3.41</v>
      </c>
      <c r="Q76" s="8">
        <v>120</v>
      </c>
      <c r="R76" s="16">
        <f t="shared" si="7"/>
        <v>409.20000000000005</v>
      </c>
      <c r="S76" s="52">
        <f t="shared" si="8"/>
        <v>503.31600000000003</v>
      </c>
      <c r="T76" s="53"/>
      <c r="U76" s="10"/>
      <c r="V76" s="10"/>
      <c r="W76" s="10"/>
      <c r="X76" s="10"/>
      <c r="Y76" s="10"/>
      <c r="Z76" s="10"/>
      <c r="AA76" s="10"/>
    </row>
    <row r="77" spans="1:27" ht="59.65" customHeight="1" x14ac:dyDescent="0.25">
      <c r="A77" s="17">
        <f t="shared" si="6"/>
        <v>73</v>
      </c>
      <c r="B77" s="113" t="s">
        <v>115</v>
      </c>
      <c r="C77" s="62" t="s">
        <v>123</v>
      </c>
      <c r="D77" s="63" t="s">
        <v>124</v>
      </c>
      <c r="E77" s="63" t="s">
        <v>125</v>
      </c>
      <c r="F77" s="17" t="s">
        <v>100</v>
      </c>
      <c r="G77" s="106" t="s">
        <v>119</v>
      </c>
      <c r="H77" s="80">
        <v>45616</v>
      </c>
      <c r="I77" s="81">
        <v>46022</v>
      </c>
      <c r="J77" s="17" t="s">
        <v>111</v>
      </c>
      <c r="K77" s="6">
        <v>14</v>
      </c>
      <c r="L77" s="23">
        <v>265</v>
      </c>
      <c r="M77" s="17">
        <v>1</v>
      </c>
      <c r="N77" s="19">
        <v>84</v>
      </c>
      <c r="O77" s="122">
        <v>17</v>
      </c>
      <c r="P77" s="31">
        <v>3.57</v>
      </c>
      <c r="Q77" s="8">
        <v>120</v>
      </c>
      <c r="R77" s="16">
        <f t="shared" si="7"/>
        <v>428.4</v>
      </c>
      <c r="S77" s="52">
        <f t="shared" si="8"/>
        <v>526.93200000000002</v>
      </c>
      <c r="T77" s="53"/>
      <c r="U77" s="10"/>
      <c r="V77" s="10"/>
      <c r="W77" s="10"/>
      <c r="X77" s="10"/>
      <c r="Y77" s="10"/>
      <c r="Z77" s="10"/>
      <c r="AA77" s="10"/>
    </row>
    <row r="78" spans="1:27" ht="59.65" customHeight="1" x14ac:dyDescent="0.25">
      <c r="A78" s="17">
        <f t="shared" si="6"/>
        <v>74</v>
      </c>
      <c r="B78" s="113" t="s">
        <v>115</v>
      </c>
      <c r="C78" s="62" t="s">
        <v>123</v>
      </c>
      <c r="D78" s="63" t="s">
        <v>124</v>
      </c>
      <c r="E78" s="63" t="s">
        <v>125</v>
      </c>
      <c r="F78" s="17" t="s">
        <v>100</v>
      </c>
      <c r="G78" s="106" t="s">
        <v>119</v>
      </c>
      <c r="H78" s="80">
        <v>45616</v>
      </c>
      <c r="I78" s="81">
        <v>46022</v>
      </c>
      <c r="J78" s="17" t="s">
        <v>111</v>
      </c>
      <c r="K78" s="6">
        <v>15</v>
      </c>
      <c r="L78" s="23">
        <v>240</v>
      </c>
      <c r="M78" s="17">
        <v>1</v>
      </c>
      <c r="N78" s="19">
        <v>76</v>
      </c>
      <c r="O78" s="122">
        <v>17</v>
      </c>
      <c r="P78" s="31">
        <v>2.93</v>
      </c>
      <c r="Q78" s="8">
        <v>120</v>
      </c>
      <c r="R78" s="16">
        <f t="shared" si="7"/>
        <v>351.6</v>
      </c>
      <c r="S78" s="52">
        <f t="shared" si="8"/>
        <v>432.46800000000002</v>
      </c>
      <c r="T78" s="53"/>
      <c r="U78" s="10"/>
      <c r="V78" s="10"/>
      <c r="W78" s="10"/>
      <c r="X78" s="10"/>
      <c r="Y78" s="10"/>
      <c r="Z78" s="10"/>
      <c r="AA78" s="10"/>
    </row>
    <row r="79" spans="1:27" ht="59.65" customHeight="1" x14ac:dyDescent="0.25">
      <c r="A79" s="17">
        <f t="shared" si="6"/>
        <v>75</v>
      </c>
      <c r="B79" s="113" t="s">
        <v>115</v>
      </c>
      <c r="C79" s="62" t="s">
        <v>123</v>
      </c>
      <c r="D79" s="63" t="s">
        <v>124</v>
      </c>
      <c r="E79" s="63" t="s">
        <v>125</v>
      </c>
      <c r="F79" s="17" t="s">
        <v>100</v>
      </c>
      <c r="G79" s="106" t="s">
        <v>119</v>
      </c>
      <c r="H79" s="80">
        <v>45616</v>
      </c>
      <c r="I79" s="81">
        <v>46022</v>
      </c>
      <c r="J79" s="17" t="s">
        <v>111</v>
      </c>
      <c r="K79" s="6">
        <v>16</v>
      </c>
      <c r="L79" s="23">
        <v>260</v>
      </c>
      <c r="M79" s="17">
        <v>1</v>
      </c>
      <c r="N79" s="19">
        <v>82</v>
      </c>
      <c r="O79" s="122">
        <v>17</v>
      </c>
      <c r="P79" s="31">
        <v>3.41</v>
      </c>
      <c r="Q79" s="8">
        <v>120</v>
      </c>
      <c r="R79" s="16">
        <f t="shared" si="7"/>
        <v>409.20000000000005</v>
      </c>
      <c r="S79" s="52">
        <f t="shared" si="8"/>
        <v>503.31600000000003</v>
      </c>
      <c r="T79" s="53"/>
      <c r="U79" s="10"/>
      <c r="V79" s="10"/>
      <c r="W79" s="10"/>
      <c r="X79" s="10"/>
      <c r="Y79" s="10"/>
      <c r="Z79" s="10"/>
      <c r="AA79" s="10"/>
    </row>
    <row r="80" spans="1:27" ht="59.65" customHeight="1" x14ac:dyDescent="0.25">
      <c r="A80" s="17">
        <f t="shared" si="6"/>
        <v>76</v>
      </c>
      <c r="B80" s="113" t="s">
        <v>115</v>
      </c>
      <c r="C80" s="62" t="s">
        <v>123</v>
      </c>
      <c r="D80" s="63" t="s">
        <v>124</v>
      </c>
      <c r="E80" s="63" t="s">
        <v>125</v>
      </c>
      <c r="F80" s="17" t="s">
        <v>100</v>
      </c>
      <c r="G80" s="106" t="s">
        <v>119</v>
      </c>
      <c r="H80" s="80">
        <v>45616</v>
      </c>
      <c r="I80" s="81">
        <v>46022</v>
      </c>
      <c r="J80" s="17" t="s">
        <v>40</v>
      </c>
      <c r="K80" s="6">
        <v>17</v>
      </c>
      <c r="L80" s="23">
        <v>225</v>
      </c>
      <c r="M80" s="17">
        <v>1</v>
      </c>
      <c r="N80" s="19">
        <v>71</v>
      </c>
      <c r="O80" s="122" t="s">
        <v>61</v>
      </c>
      <c r="P80" s="31">
        <v>0.98</v>
      </c>
      <c r="Q80" s="8">
        <v>150</v>
      </c>
      <c r="R80" s="16">
        <f t="shared" si="7"/>
        <v>147</v>
      </c>
      <c r="S80" s="52">
        <f t="shared" si="8"/>
        <v>180.81</v>
      </c>
      <c r="T80" s="53"/>
      <c r="U80" s="10"/>
      <c r="V80" s="10"/>
      <c r="W80" s="10"/>
      <c r="X80" s="10"/>
      <c r="Y80" s="10"/>
      <c r="Z80" s="10"/>
      <c r="AA80" s="10"/>
    </row>
    <row r="81" spans="1:27" ht="59.65" customHeight="1" x14ac:dyDescent="0.25">
      <c r="A81" s="17">
        <f t="shared" si="6"/>
        <v>77</v>
      </c>
      <c r="B81" s="113" t="s">
        <v>115</v>
      </c>
      <c r="C81" s="62" t="s">
        <v>126</v>
      </c>
      <c r="D81" s="63" t="s">
        <v>127</v>
      </c>
      <c r="E81" s="63" t="s">
        <v>128</v>
      </c>
      <c r="F81" s="17" t="s">
        <v>100</v>
      </c>
      <c r="G81" s="106" t="s">
        <v>119</v>
      </c>
      <c r="H81" s="80">
        <v>45616</v>
      </c>
      <c r="I81" s="81">
        <v>46022</v>
      </c>
      <c r="J81" s="17" t="s">
        <v>40</v>
      </c>
      <c r="K81" s="6">
        <v>1</v>
      </c>
      <c r="L81" s="23">
        <v>100</v>
      </c>
      <c r="M81" s="17">
        <v>1</v>
      </c>
      <c r="N81" s="19">
        <v>31</v>
      </c>
      <c r="O81" s="122">
        <v>5</v>
      </c>
      <c r="P81" s="31">
        <v>0.18</v>
      </c>
      <c r="Q81" s="8">
        <v>150</v>
      </c>
      <c r="R81" s="16">
        <f t="shared" si="7"/>
        <v>27</v>
      </c>
      <c r="S81" s="52">
        <f t="shared" si="8"/>
        <v>33.21</v>
      </c>
      <c r="T81" s="53"/>
      <c r="U81" s="10"/>
      <c r="V81" s="10"/>
      <c r="W81" s="10"/>
      <c r="X81" s="10"/>
      <c r="Y81" s="10"/>
      <c r="Z81" s="10"/>
      <c r="AA81" s="10"/>
    </row>
    <row r="82" spans="1:27" ht="59.65" customHeight="1" x14ac:dyDescent="0.25">
      <c r="A82" s="17">
        <f t="shared" si="6"/>
        <v>78</v>
      </c>
      <c r="B82" s="113" t="s">
        <v>115</v>
      </c>
      <c r="C82" s="62" t="s">
        <v>129</v>
      </c>
      <c r="D82" s="63" t="s">
        <v>130</v>
      </c>
      <c r="E82" s="63" t="s">
        <v>131</v>
      </c>
      <c r="F82" s="17" t="s">
        <v>100</v>
      </c>
      <c r="G82" s="106" t="s">
        <v>119</v>
      </c>
      <c r="H82" s="80">
        <v>45616</v>
      </c>
      <c r="I82" s="81">
        <v>46022</v>
      </c>
      <c r="J82" s="17" t="s">
        <v>47</v>
      </c>
      <c r="K82" s="6">
        <v>1</v>
      </c>
      <c r="L82" s="23">
        <v>235</v>
      </c>
      <c r="M82" s="17">
        <v>1</v>
      </c>
      <c r="N82" s="19">
        <v>74</v>
      </c>
      <c r="O82" s="122">
        <v>11</v>
      </c>
      <c r="P82" s="31">
        <v>1.84</v>
      </c>
      <c r="Q82" s="8">
        <v>120</v>
      </c>
      <c r="R82" s="16">
        <f t="shared" si="7"/>
        <v>220.8</v>
      </c>
      <c r="S82" s="52">
        <f t="shared" si="8"/>
        <v>271.584</v>
      </c>
      <c r="T82" s="53"/>
      <c r="U82" s="10"/>
      <c r="V82" s="10"/>
      <c r="W82" s="10"/>
      <c r="X82" s="10"/>
      <c r="Y82" s="10"/>
      <c r="Z82" s="10"/>
      <c r="AA82" s="10"/>
    </row>
    <row r="83" spans="1:27" ht="59.65" customHeight="1" x14ac:dyDescent="0.25">
      <c r="A83" s="17">
        <f t="shared" si="6"/>
        <v>79</v>
      </c>
      <c r="B83" s="113" t="s">
        <v>115</v>
      </c>
      <c r="C83" s="62" t="s">
        <v>129</v>
      </c>
      <c r="D83" s="63" t="s">
        <v>130</v>
      </c>
      <c r="E83" s="63" t="s">
        <v>131</v>
      </c>
      <c r="F83" s="17" t="s">
        <v>100</v>
      </c>
      <c r="G83" s="106" t="s">
        <v>119</v>
      </c>
      <c r="H83" s="80">
        <v>45616</v>
      </c>
      <c r="I83" s="81">
        <v>46022</v>
      </c>
      <c r="J83" s="17" t="s">
        <v>32</v>
      </c>
      <c r="K83" s="6">
        <v>2</v>
      </c>
      <c r="L83" s="23">
        <v>215</v>
      </c>
      <c r="M83" s="17">
        <v>1</v>
      </c>
      <c r="N83" s="19">
        <v>68</v>
      </c>
      <c r="O83" s="122">
        <v>13</v>
      </c>
      <c r="P83" s="31">
        <v>2.59</v>
      </c>
      <c r="Q83" s="8">
        <v>150</v>
      </c>
      <c r="R83" s="16">
        <f t="shared" si="7"/>
        <v>388.5</v>
      </c>
      <c r="S83" s="52">
        <f t="shared" si="8"/>
        <v>477.85500000000002</v>
      </c>
      <c r="T83" s="53"/>
      <c r="U83" s="10"/>
      <c r="V83" s="10"/>
      <c r="W83" s="10"/>
      <c r="X83" s="10"/>
      <c r="Y83" s="10"/>
      <c r="Z83" s="10"/>
      <c r="AA83" s="10"/>
    </row>
    <row r="84" spans="1:27" ht="59.65" customHeight="1" x14ac:dyDescent="0.25">
      <c r="A84" s="17">
        <f t="shared" si="6"/>
        <v>80</v>
      </c>
      <c r="B84" s="113" t="s">
        <v>132</v>
      </c>
      <c r="C84" s="62" t="s">
        <v>133</v>
      </c>
      <c r="D84" s="63" t="s">
        <v>117</v>
      </c>
      <c r="E84" s="63" t="s">
        <v>134</v>
      </c>
      <c r="F84" s="17" t="s">
        <v>59</v>
      </c>
      <c r="G84" s="106" t="s">
        <v>135</v>
      </c>
      <c r="H84" s="80">
        <v>45622</v>
      </c>
      <c r="I84" s="81">
        <v>46022</v>
      </c>
      <c r="J84" s="17" t="s">
        <v>47</v>
      </c>
      <c r="K84" s="6">
        <v>16</v>
      </c>
      <c r="L84" s="23">
        <v>400</v>
      </c>
      <c r="M84" s="17">
        <v>1</v>
      </c>
      <c r="N84" s="19">
        <v>127</v>
      </c>
      <c r="O84" s="122">
        <v>19</v>
      </c>
      <c r="P84" s="31">
        <v>9.24</v>
      </c>
      <c r="Q84" s="8">
        <v>120</v>
      </c>
      <c r="R84" s="16">
        <f t="shared" si="7"/>
        <v>1108.8</v>
      </c>
      <c r="S84" s="52">
        <f t="shared" si="8"/>
        <v>1363.8239999999998</v>
      </c>
      <c r="T84" s="53"/>
      <c r="U84" s="10"/>
      <c r="V84" s="10"/>
      <c r="W84" s="10"/>
      <c r="X84" s="10"/>
      <c r="Y84" s="10"/>
      <c r="Z84" s="10"/>
      <c r="AA84" s="10"/>
    </row>
    <row r="85" spans="1:27" ht="59.65" customHeight="1" x14ac:dyDescent="0.25">
      <c r="A85" s="17">
        <f t="shared" si="6"/>
        <v>81</v>
      </c>
      <c r="B85" s="113" t="s">
        <v>132</v>
      </c>
      <c r="C85" s="62" t="s">
        <v>136</v>
      </c>
      <c r="D85" s="63" t="s">
        <v>137</v>
      </c>
      <c r="E85" s="63" t="s">
        <v>138</v>
      </c>
      <c r="F85" s="17" t="s">
        <v>59</v>
      </c>
      <c r="G85" s="106" t="s">
        <v>135</v>
      </c>
      <c r="H85" s="80">
        <v>45622</v>
      </c>
      <c r="I85" s="81">
        <v>46022</v>
      </c>
      <c r="J85" s="17" t="s">
        <v>47</v>
      </c>
      <c r="K85" s="6">
        <v>1</v>
      </c>
      <c r="L85" s="23">
        <v>270</v>
      </c>
      <c r="M85" s="17">
        <v>1</v>
      </c>
      <c r="N85" s="19">
        <v>85</v>
      </c>
      <c r="O85" s="122">
        <v>12</v>
      </c>
      <c r="P85" s="31">
        <v>2.4300000000000002</v>
      </c>
      <c r="Q85" s="8">
        <v>120</v>
      </c>
      <c r="R85" s="16">
        <f t="shared" si="7"/>
        <v>291.60000000000002</v>
      </c>
      <c r="S85" s="52">
        <f t="shared" si="8"/>
        <v>358.66800000000001</v>
      </c>
      <c r="T85" s="53"/>
      <c r="U85" s="10"/>
      <c r="V85" s="10"/>
      <c r="W85" s="10"/>
      <c r="X85" s="10"/>
      <c r="Y85" s="10"/>
      <c r="Z85" s="10"/>
      <c r="AA85" s="10"/>
    </row>
    <row r="86" spans="1:27" ht="59.65" customHeight="1" x14ac:dyDescent="0.25">
      <c r="A86" s="17">
        <f t="shared" si="6"/>
        <v>82</v>
      </c>
      <c r="B86" s="113" t="s">
        <v>132</v>
      </c>
      <c r="C86" s="62" t="s">
        <v>139</v>
      </c>
      <c r="D86" s="63" t="s">
        <v>140</v>
      </c>
      <c r="E86" s="63" t="s">
        <v>64</v>
      </c>
      <c r="F86" s="17" t="s">
        <v>59</v>
      </c>
      <c r="G86" s="106" t="s">
        <v>135</v>
      </c>
      <c r="H86" s="80">
        <v>45622</v>
      </c>
      <c r="I86" s="81">
        <v>46022</v>
      </c>
      <c r="J86" s="17" t="s">
        <v>141</v>
      </c>
      <c r="K86" s="6" t="s">
        <v>142</v>
      </c>
      <c r="L86" s="23">
        <v>110</v>
      </c>
      <c r="M86" s="17">
        <v>1</v>
      </c>
      <c r="N86" s="19">
        <v>35</v>
      </c>
      <c r="O86" s="122">
        <v>14</v>
      </c>
      <c r="P86" s="31">
        <v>0.61</v>
      </c>
      <c r="Q86" s="8">
        <v>120</v>
      </c>
      <c r="R86" s="16">
        <f t="shared" si="7"/>
        <v>73.2</v>
      </c>
      <c r="S86" s="52">
        <f t="shared" si="8"/>
        <v>90.036000000000001</v>
      </c>
      <c r="T86" s="53"/>
      <c r="U86" s="10"/>
      <c r="V86" s="10"/>
      <c r="W86" s="10"/>
      <c r="X86" s="10"/>
      <c r="Y86" s="10"/>
      <c r="Z86" s="10"/>
      <c r="AA86" s="10"/>
    </row>
    <row r="87" spans="1:27" ht="59.65" customHeight="1" x14ac:dyDescent="0.25">
      <c r="A87" s="17">
        <f t="shared" si="6"/>
        <v>83</v>
      </c>
      <c r="B87" s="113" t="s">
        <v>132</v>
      </c>
      <c r="C87" s="62" t="s">
        <v>139</v>
      </c>
      <c r="D87" s="63" t="s">
        <v>140</v>
      </c>
      <c r="E87" s="63" t="s">
        <v>64</v>
      </c>
      <c r="F87" s="17" t="s">
        <v>59</v>
      </c>
      <c r="G87" s="106" t="s">
        <v>135</v>
      </c>
      <c r="H87" s="80">
        <v>45622</v>
      </c>
      <c r="I87" s="81">
        <v>46022</v>
      </c>
      <c r="J87" s="17" t="s">
        <v>141</v>
      </c>
      <c r="K87" s="6" t="s">
        <v>142</v>
      </c>
      <c r="L87" s="23">
        <v>90</v>
      </c>
      <c r="M87" s="17">
        <v>1</v>
      </c>
      <c r="N87" s="19">
        <v>28</v>
      </c>
      <c r="O87" s="122">
        <v>14</v>
      </c>
      <c r="P87" s="31">
        <v>0.4</v>
      </c>
      <c r="Q87" s="8">
        <v>120</v>
      </c>
      <c r="R87" s="16">
        <f t="shared" si="7"/>
        <v>48</v>
      </c>
      <c r="S87" s="52">
        <f t="shared" si="8"/>
        <v>59.04</v>
      </c>
      <c r="T87" s="53"/>
      <c r="U87" s="10"/>
      <c r="V87" s="10"/>
      <c r="W87" s="10"/>
      <c r="X87" s="10"/>
      <c r="Y87" s="10"/>
      <c r="Z87" s="10"/>
      <c r="AA87" s="10"/>
    </row>
    <row r="88" spans="1:27" ht="59.65" customHeight="1" x14ac:dyDescent="0.25">
      <c r="A88" s="17">
        <f t="shared" si="6"/>
        <v>84</v>
      </c>
      <c r="B88" s="113" t="s">
        <v>132</v>
      </c>
      <c r="C88" s="62" t="s">
        <v>139</v>
      </c>
      <c r="D88" s="63" t="s">
        <v>140</v>
      </c>
      <c r="E88" s="63" t="s">
        <v>64</v>
      </c>
      <c r="F88" s="17" t="s">
        <v>59</v>
      </c>
      <c r="G88" s="106" t="s">
        <v>135</v>
      </c>
      <c r="H88" s="80">
        <v>45622</v>
      </c>
      <c r="I88" s="81">
        <v>46022</v>
      </c>
      <c r="J88" s="17" t="s">
        <v>141</v>
      </c>
      <c r="K88" s="6" t="s">
        <v>142</v>
      </c>
      <c r="L88" s="23">
        <v>110</v>
      </c>
      <c r="M88" s="17">
        <v>1</v>
      </c>
      <c r="N88" s="19">
        <v>35</v>
      </c>
      <c r="O88" s="122">
        <v>14</v>
      </c>
      <c r="P88" s="31">
        <v>0.61</v>
      </c>
      <c r="Q88" s="8">
        <v>120</v>
      </c>
      <c r="R88" s="16">
        <f t="shared" si="7"/>
        <v>73.2</v>
      </c>
      <c r="S88" s="52">
        <f t="shared" si="8"/>
        <v>90.036000000000001</v>
      </c>
    </row>
    <row r="89" spans="1:27" ht="59.65" customHeight="1" thickBot="1" x14ac:dyDescent="0.3">
      <c r="A89" s="17">
        <f t="shared" si="6"/>
        <v>85</v>
      </c>
      <c r="B89" s="112" t="s">
        <v>143</v>
      </c>
      <c r="C89" s="59" t="s">
        <v>78</v>
      </c>
      <c r="D89" s="60" t="s">
        <v>144</v>
      </c>
      <c r="E89" s="60" t="s">
        <v>145</v>
      </c>
      <c r="F89" s="46" t="s">
        <v>45</v>
      </c>
      <c r="G89" s="108" t="s">
        <v>146</v>
      </c>
      <c r="H89" s="86">
        <v>45589</v>
      </c>
      <c r="I89" s="87">
        <v>46022</v>
      </c>
      <c r="J89" s="46" t="s">
        <v>33</v>
      </c>
      <c r="K89" s="35">
        <v>20</v>
      </c>
      <c r="L89" s="41">
        <v>280</v>
      </c>
      <c r="M89" s="17">
        <v>1</v>
      </c>
      <c r="N89" s="20">
        <v>89</v>
      </c>
      <c r="O89" s="124">
        <v>18</v>
      </c>
      <c r="P89" s="32">
        <v>6.15</v>
      </c>
      <c r="Q89" s="61">
        <v>120</v>
      </c>
      <c r="R89" s="49">
        <f t="shared" si="7"/>
        <v>738</v>
      </c>
      <c r="S89" s="52">
        <f t="shared" si="8"/>
        <v>907.74</v>
      </c>
    </row>
    <row r="90" spans="1:27" ht="59.65" customHeight="1" thickBot="1" x14ac:dyDescent="0.3">
      <c r="A90" s="120"/>
      <c r="B90" s="93" t="s">
        <v>147</v>
      </c>
      <c r="C90" s="94"/>
      <c r="D90" s="94"/>
      <c r="E90" s="94"/>
      <c r="F90" s="94"/>
      <c r="G90" s="109"/>
      <c r="H90" s="94"/>
      <c r="I90" s="95"/>
      <c r="J90" s="94"/>
      <c r="K90" s="94"/>
      <c r="L90" s="94"/>
      <c r="M90" s="96">
        <f>SUM(M3:M89)</f>
        <v>85</v>
      </c>
      <c r="N90" s="97"/>
      <c r="O90" s="128"/>
      <c r="P90" s="98">
        <f>SUM(P3:P89)</f>
        <v>185.30000000000015</v>
      </c>
      <c r="Q90" s="99"/>
      <c r="R90" s="100">
        <f>SUM(R3:R89)</f>
        <v>22887.900000000012</v>
      </c>
      <c r="S90" s="101">
        <f>SUM(S3:S89)</f>
        <v>28152.117000000009</v>
      </c>
    </row>
  </sheetData>
  <autoFilter ref="A2:S89" xr:uid="{00000000-0009-0000-0000-000000000000}"/>
  <mergeCells count="1">
    <mergeCell ref="A1:M1"/>
  </mergeCells>
  <pageMargins left="9.30555555555556E-2" right="0.23749999999999999" top="0.75" bottom="0.75" header="0.511811023622047" footer="0.511811023622047"/>
  <pageSetup paperSize="9" scale="2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Robaczewska</dc:creator>
  <dc:description/>
  <cp:lastModifiedBy>Katarzyna Robaczewska</cp:lastModifiedBy>
  <cp:revision>6</cp:revision>
  <cp:lastPrinted>2024-12-30T06:20:24Z</cp:lastPrinted>
  <dcterms:created xsi:type="dcterms:W3CDTF">2024-12-04T08:05:25Z</dcterms:created>
  <dcterms:modified xsi:type="dcterms:W3CDTF">2025-01-07T10:20:02Z</dcterms:modified>
  <dc:language>pl-PL</dc:language>
</cp:coreProperties>
</file>